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aef2ff46f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FIG" sheetId="1" r:id="R109fa260b0154404"/>
    <x:sheet xmlns:r="http://schemas.openxmlformats.org/officeDocument/2006/relationships" name="01_INFO" sheetId="2" r:id="Rdb507a718fe64216"/>
    <x:sheet xmlns:r="http://schemas.openxmlformats.org/officeDocument/2006/relationships" name="02_MODELO" sheetId="3" r:id="R4aef468e07de49b7"/>
    <x:sheet xmlns:r="http://schemas.openxmlformats.org/officeDocument/2006/relationships" name="03_COORD" sheetId="4" r:id="R92f651d40b314451"/>
    <x:sheet xmlns:r="http://schemas.openxmlformats.org/officeDocument/2006/relationships" name="04_DOCS" sheetId="5" r:id="R81c6c14480c543d2"/>
    <x:sheet xmlns:r="http://schemas.openxmlformats.org/officeDocument/2006/relationships" name="05_ELECTRICA" sheetId="6" r:id="R965b14909b07465b"/>
    <x:sheet xmlns:r="http://schemas.openxmlformats.org/officeDocument/2006/relationships" name="06_BMS" sheetId="7" r:id="Rdb829d44c4c84f3d"/>
    <x:sheet xmlns:r="http://schemas.openxmlformats.org/officeDocument/2006/relationships" name="DASHBOARD" sheetId="8" r:id="R4a79a1ead3944327"/>
    <x:sheet xmlns:r="http://schemas.openxmlformats.org/officeDocument/2006/relationships" name="REGISTRO_NC" sheetId="9" r:id="R23e72abf035d47c2"/>
    <x:sheet xmlns:r="http://schemas.openxmlformats.org/officeDocument/2006/relationships" name="GUIA" sheetId="10" r:id="R6ef1540876154651"/>
    <x:sheet xmlns:r="http://schemas.openxmlformats.org/officeDocument/2006/relationships" name="FUENTES_ALCANCE" sheetId="11" r:id="R07510ba5cb9247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9">
    <x:font>
      <x:sz val="11"/>
      <x:name val="Carlito"/>
    </x:font>
    <x:font>
      <x:b/>
      <x:sz val="20"/>
      <x:color rgb="FFFFFFFF"/>
      <x:name val="Carlito"/>
    </x:font>
    <x:font>
      <x:i/>
      <x:sz val="10"/>
      <x:color rgb="FF17324D"/>
      <x:name val="Carlito"/>
    </x:font>
    <x:font>
      <x:b/>
      <x:sz val="9"/>
      <x:color rgb="FFFFFFFF"/>
      <x:name val="Carlito"/>
    </x:font>
    <x:font>
      <x:b/>
      <x:sz val="11"/>
      <x:color rgb="FF17324D"/>
      <x:name val="Carlito"/>
    </x:font>
    <x:font>
      <x:sz val="9"/>
      <x:color rgb="FF17324D"/>
      <x:name val="Carlito"/>
    </x:font>
    <x:font>
      <x:b/>
      <x:sz val="11"/>
      <x:color rgb="FFFFFFFF"/>
      <x:name val="Carlito"/>
    </x:font>
    <x:font>
      <x:sz val="11"/>
      <x:color rgb="FF17324D"/>
      <x:name val="Carlito"/>
    </x:font>
    <x:font>
      <x:b/>
      <x:sz val="12"/>
      <x:color rgb="FF033C77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33C77"/>
      </x:patternFill>
    </x:fill>
    <x:fill>
      <x:patternFill patternType="solid">
        <x:fgColor rgb="FFEAF6FF"/>
      </x:patternFill>
    </x:fill>
    <x:fill>
      <x:patternFill patternType="solid">
        <x:fgColor rgb="FF1687D9"/>
      </x:patternFill>
    </x:fill>
    <x:fill>
      <x:patternFill patternType="solid">
        <x:fgColor rgb="FFFFF8DF"/>
      </x:patternFill>
    </x:fill>
  </x:fills>
  <x:borders count="5">
    <x:border/>
    <x:border>
      <x:bottom style="medium">
        <x:color rgb="FF033C77"/>
      </x:bottom>
    </x:border>
    <x:border>
      <x:bottom style="thin">
        <x:color rgb="FFD4DEE8"/>
      </x:bottom>
    </x:border>
    <x:border>
      <x:top style="thin">
        <x:color rgb="FFD4DEE8"/>
      </x:top>
      <x:bottom style="thin">
        <x:color rgb="FFD4DEE8"/>
      </x:bottom>
    </x:border>
    <x:border>
      <x:top style="thin">
        <x:color rgb="FFD4DEE8"/>
      </x:top>
    </x:border>
  </x:borders>
  <x:cellStyleXfs count="1">
    <x:xf numFmtId="0" fontId="0" fillId="0" borderId="0"/>
  </x:cellStyleXfs>
  <x:cellXfs count="7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200" fontId="4" fillId="5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200" fontId="4" fillId="5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5" fillId="0" borderId="2" xfId="0" applyNumberFormat="1" applyFont="1" applyFill="1" applyBorder="1"/>
    <x:xf numFmtId="200" fontId="5" fillId="0" borderId="2" xfId="0" applyNumberFormat="1" applyFont="1" applyFill="1" applyBorder="1"/>
    <x:xf numFmtId="0" fontId="5" fillId="0" borderId="3" xfId="0" applyNumberFormat="1" applyFont="1" applyFill="1" applyBorder="1"/>
    <x:xf numFmtId="200" fontId="5" fillId="0" borderId="3" xfId="0" applyNumberFormat="1" applyFont="1" applyFill="1" applyBorder="1"/>
    <x:xf numFmtId="0" fontId="5" fillId="0" borderId="4" xfId="0" applyNumberFormat="1" applyFont="1" applyFill="1" applyBorder="1"/>
    <x:xf numFmtId="200" fontId="5" fillId="0" borderId="4" xfId="0" applyNumberFormat="1" applyFont="1" applyFill="1" applyBorder="1"/>
    <x:xf numFmtId="0" fontId="5" fillId="0" borderId="2" xfId="0" applyNumberFormat="1" applyFont="1" applyFill="1" applyBorder="1" applyAlignment="1">
      <x:alignment wrapText="1"/>
    </x:xf>
    <x:xf numFmtId="200" fontId="5" fillId="0" borderId="2" xfId="0" applyNumberFormat="1" applyFont="1" applyFill="1" applyBorder="1" applyAlignment="1">
      <x:alignment wrapText="1"/>
    </x:xf>
    <x:xf numFmtId="0" fontId="5" fillId="0" borderId="3" xfId="0" applyNumberFormat="1" applyFont="1" applyFill="1" applyBorder="1" applyAlignment="1">
      <x:alignment wrapText="1"/>
    </x:xf>
    <x:xf numFmtId="200" fontId="5" fillId="0" borderId="3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wrapText="1"/>
    </x:xf>
    <x:xf numFmtId="200" fontId="5" fillId="0" borderId="4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vertical="top" wrapText="1"/>
    </x:xf>
    <x:xf numFmtId="200" fontId="5" fillId="0" borderId="2" xfId="0" applyNumberFormat="1" applyFont="1" applyFill="1" applyBorder="1" applyAlignment="1">
      <x:alignment vertical="top" wrapText="1"/>
    </x:xf>
    <x:xf numFmtId="0" fontId="5" fillId="0" borderId="3" xfId="0" applyNumberFormat="1" applyFont="1" applyFill="1" applyBorder="1" applyAlignment="1">
      <x:alignment vertical="top" wrapText="1"/>
    </x:xf>
    <x:xf numFmtId="200" fontId="5" fillId="0" borderId="3" xfId="0" applyNumberFormat="1" applyFont="1" applyFill="1" applyBorder="1" applyAlignment="1">
      <x:alignment vertical="top" wrapText="1"/>
    </x:xf>
    <x:xf numFmtId="0" fontId="5" fillId="0" borderId="4" xfId="0" applyNumberFormat="1" applyFont="1" applyFill="1" applyBorder="1" applyAlignment="1">
      <x:alignment vertical="top" wrapText="1"/>
    </x:xf>
    <x:xf numFmtId="200" fontId="5" fillId="0" borderId="4" xfId="0" applyNumberFormat="1" applyFont="1" applyFill="1" applyBorder="1" applyAlignment="1">
      <x:alignment vertical="top" wrapText="1"/>
    </x:xf>
    <x:xf numFmtId="0" fontId="5" fillId="5" borderId="2" xfId="0" applyNumberFormat="1" applyFont="1" applyFill="1" applyBorder="1" applyAlignment="1">
      <x:alignment vertical="top" wrapText="1"/>
    </x:xf>
    <x:xf numFmtId="0" fontId="5" fillId="5" borderId="3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201" fontId="0" fillId="0" borderId="0" xfId="0" applyNumberFormat="1" applyFont="1" applyFill="1" applyBorder="1"/>
    <x:xf numFmtId="201" fontId="6" fillId="2" borderId="0" xfId="0" applyNumberFormat="1" applyFont="1" applyFill="1" applyBorder="1"/>
    <x:xf numFmtId="0" fontId="7" fillId="0" borderId="0" xfId="0" applyNumberFormat="1" applyFont="1" applyFill="1" applyBorder="1"/>
    <x:xf numFmtId="201" fontId="7" fillId="0" borderId="0" xfId="0" applyNumberFormat="1" applyFont="1" applyFill="1" applyBorder="1"/>
    <x:xf numFmtId="0" fontId="7" fillId="0" borderId="2" xfId="0" applyNumberFormat="1" applyFont="1" applyFill="1" applyBorder="1"/>
    <x:xf numFmtId="201" fontId="7" fillId="0" borderId="2" xfId="0" applyNumberFormat="1" applyFont="1" applyFill="1" applyBorder="1"/>
    <x:xf numFmtId="0" fontId="7" fillId="0" borderId="3" xfId="0" applyNumberFormat="1" applyFont="1" applyFill="1" applyBorder="1"/>
    <x:xf numFmtId="201" fontId="7" fillId="0" borderId="3" xfId="0" applyNumberFormat="1" applyFont="1" applyFill="1" applyBorder="1"/>
    <x:xf numFmtId="0" fontId="7" fillId="0" borderId="4" xfId="0" applyNumberFormat="1" applyFont="1" applyFill="1" applyBorder="1"/>
    <x:xf numFmtId="201" fontId="7" fillId="0" borderId="4" xfId="0" applyNumberFormat="1" applyFont="1" applyFill="1" applyBorder="1"/>
    <x:xf numFmtId="201" fontId="0" fillId="3" borderId="0" xfId="0" applyNumberFormat="1" applyFont="1" applyFill="1" applyBorder="1"/>
    <x:xf numFmtId="0" fontId="8" fillId="3" borderId="0" xfId="0" applyNumberFormat="1" applyFont="1" applyFill="1" applyBorder="1"/>
    <x:xf numFmtId="201" fontId="8" fillId="3" borderId="0" xfId="0" applyNumberFormat="1" applyFont="1" applyFill="1" applyBorder="1"/>
    <x:xf numFmtId="0" fontId="7" fillId="0" borderId="2" xfId="0" applyNumberFormat="1" applyFont="1" applyFill="1" applyBorder="1" applyAlignment="1">
      <x:alignment wrapText="1"/>
    </x:xf>
    <x:xf numFmtId="201" fontId="7" fillId="0" borderId="2" xfId="0" applyNumberFormat="1" applyFont="1" applyFill="1" applyBorder="1" applyAlignment="1">
      <x:alignment wrapText="1"/>
    </x:xf>
    <x:xf numFmtId="0" fontId="7" fillId="0" borderId="3" xfId="0" applyNumberFormat="1" applyFont="1" applyFill="1" applyBorder="1" applyAlignment="1">
      <x:alignment wrapText="1"/>
    </x:xf>
    <x:xf numFmtId="201" fontId="7" fillId="0" borderId="3" xfId="0" applyNumberFormat="1" applyFont="1" applyFill="1" applyBorder="1" applyAlignment="1">
      <x:alignment wrapText="1"/>
    </x:xf>
    <x:xf numFmtId="0" fontId="7" fillId="0" borderId="4" xfId="0" applyNumberFormat="1" applyFont="1" applyFill="1" applyBorder="1" applyAlignment="1">
      <x:alignment wrapText="1"/>
    </x:xf>
    <x:xf numFmtId="201" fontId="7" fillId="0" borderId="4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wrapText="1"/>
    </x:xf>
    <x:xf numFmtId="201" fontId="6" fillId="2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201" fontId="8" fillId="3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4" xfId="0" applyNumberFormat="1" applyFont="1" applyFill="1" applyBorder="1"/>
    <x:xf numFmtId="0" fontId="5" fillId="5" borderId="2" xfId="0" applyNumberFormat="1" applyFont="1" applyFill="1" applyBorder="1" applyAlignment="1">
      <x:alignment wrapText="1"/>
    </x:xf>
    <x:xf numFmtId="0" fontId="5" fillId="5" borderId="3" xfId="0" applyNumberFormat="1" applyFont="1" applyFill="1" applyBorder="1" applyAlignment="1">
      <x:alignment wrapText="1"/>
    </x:xf>
    <x:xf numFmtId="0" fontId="5" fillId="5" borderId="4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50">
    <x:dxf>
      <x:font>
        <x:b/>
        <x:color rgb="FF166534"/>
      </x:font>
      <x:fill>
        <x:patternFill>
          <x:bgColor rgb="FFDDF5E9"/>
        </x:patternFill>
      </x:fill>
    </x:dxf>
    <x:dxf>
      <x:font>
        <x:b/>
        <x:color rgb="FFC2413B"/>
      </x:font>
      <x:fill>
        <x:patternFill>
          <x:bgColor rgb="FFFCE2E0"/>
        </x:patternFill>
      </x:fill>
    </x:dxf>
    <x:dxf>
      <x:font>
        <x:b/>
        <x:color rgb="FF9A5800"/>
      </x:font>
      <x:fill>
        <x:patternFill>
          <x:bgColor rgb="FFFFF1D6"/>
        </x:patternFill>
      </x:fill>
    </x:dxf>
    <x:dxf>
      <x:font>
        <x:b/>
        <x:color rgb="FF166534"/>
      </x:font>
      <x:fill>
        <x:patternFill>
          <x:bgColor rgb="FFDDF5E9"/>
        </x:patternFill>
      </x:fill>
    </x:dxf>
    <x:dxf>
      <x:font>
        <x:b/>
        <x:color rgb="FFC2413B"/>
      </x:font>
      <x:fill>
        <x:patternFill>
          <x:bgColor rgb="FFFCE2E0"/>
        </x:patternFill>
      </x:fill>
    </x:dxf>
    <x:dxf>
      <x:font>
        <x:b/>
        <x:color rgb="FF9A5800"/>
      </x:font>
      <x:fill>
        <x:patternFill>
          <x:bgColor rgb="FFFFF1D6"/>
        </x:patternFill>
      </x:fill>
    </x:dxf>
    <x:dxf>
      <x:font>
        <x:b/>
        <x:color rgb="FF166534"/>
      </x:font>
      <x:fill>
        <x:patternFill>
          <x:bgColor rgb="FFDDF5E9"/>
        </x:patternFill>
      </x:fill>
    </x:dxf>
    <x:dxf>
      <x:font>
        <x:b/>
        <x:color rgb="FFC2413B"/>
      </x:font>
      <x:fill>
        <x:patternFill>
          <x:bgColor rgb="FFFCE2E0"/>
        </x:patternFill>
      </x:fill>
    </x:dxf>
    <x:dxf>
      <x:font>
        <x:b/>
        <x:color rgb="FF9A5800"/>
      </x:font>
      <x:fill>
        <x:patternFill>
          <x:bgColor rgb="FFFFF1D6"/>
        </x:patternFill>
      </x:fill>
    </x:dxf>
    <x:dxf>
      <x:font>
        <x:b/>
        <x:color rgb="FF166534"/>
      </x:font>
      <x:fill>
        <x:patternFill>
          <x:bgColor rgb="FFDDF5E9"/>
        </x:patternFill>
      </x:fill>
    </x:dxf>
    <x:dxf>
      <x:font>
        <x:b/>
        <x:color rgb="FFC2413B"/>
      </x:font>
      <x:fill>
        <x:patternFill>
          <x:bgColor rgb="FFFCE2E0"/>
        </x:patternFill>
      </x:fill>
    </x:dxf>
    <x:dxf>
      <x:font>
        <x:b/>
        <x:color rgb="FF9A5800"/>
      </x:font>
      <x:fill>
        <x:patternFill>
          <x:bgColor rgb="FFFFF1D6"/>
        </x:patternFill>
      </x:fill>
    </x:dxf>
    <x:dxf>
      <x:font>
        <x:b/>
        <x:color rgb="FF166534"/>
      </x:font>
      <x:fill>
        <x:patternFill>
          <x:bgColor rgb="FFDDF5E9"/>
        </x:patternFill>
      </x:fill>
    </x:dxf>
    <x:dxf>
      <x:font>
        <x:b/>
        <x:color rgb="FFC2413B"/>
      </x:font>
      <x:fill>
        <x:patternFill>
          <x:bgColor rgb="FFFCE2E0"/>
        </x:patternFill>
      </x:fill>
    </x:dxf>
    <x:dxf>
      <x:font>
        <x:b/>
        <x:color rgb="FF9A5800"/>
      </x:font>
      <x:fill>
        <x:patternFill>
          <x:bgColor rgb="FFFFF1D6"/>
        </x:patternFill>
      </x:fill>
    </x:dxf>
    <x:dxf>
      <x:font>
        <x:b/>
        <x:color rgb="FF166534"/>
      </x:font>
      <x:fill>
        <x:patternFill>
          <x:bgColor rgb="FFDDF5E9"/>
        </x:patternFill>
      </x:fill>
    </x:dxf>
    <x:dxf>
      <x:font>
        <x:b/>
        <x:color rgb="FFC2413B"/>
      </x:font>
      <x:fill>
        <x:patternFill>
          <x:bgColor rgb="FFFCE2E0"/>
        </x:patternFill>
      </x:fill>
    </x:dxf>
    <x:dxf>
      <x:font>
        <x:b/>
        <x:color rgb="FF9A5800"/>
      </x:font>
      <x:fill>
        <x:patternFill>
          <x:bgColor rgb="FFFFF1D6"/>
        </x:patternFill>
      </x:fill>
    </x:dxf>
    <x:dxf>
      <x:font>
        <x:b/>
        <x:color rgb="FFC2413B"/>
      </x:font>
      <x:fill>
        <x:patternFill>
          <x:bgColor rgb="FFFCE2E0"/>
        </x:patternFill>
      </x:fill>
    </x:dxf>
    <x:dxf>
      <x:font>
        <x:b/>
        <x:color rgb="FFC2413B"/>
      </x:font>
      <x:fill>
        <x:patternFill>
          <x:bgColor rgb="FFFCE2E0"/>
        </x:patternFill>
      </x:fill>
    </x:dxf>
    <x:dxf>
      <x:font>
        <x:b/>
        <x:color rgb="FF9A5800"/>
      </x:font>
      <x:fill>
        <x:patternFill>
          <x:bgColor rgb="FFFFF1D6"/>
        </x:patternFill>
      </x:fill>
    </x:dxf>
    <x:dxf>
      <x:font>
        <x:b/>
        <x:color rgb="FF166534"/>
      </x:font>
      <x:fill>
        <x:patternFill>
          <x:bgColor rgb="FFDDF5E9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color rgb="FF374151"/>
      </x:font>
      <x:fill>
        <x:patternFill patternType="solid">
          <x:bgColor rgb="FFE5E7EB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color rgb="FF374151"/>
      </x:font>
      <x:fill>
        <x:patternFill patternType="solid">
          <x:bgColor rgb="FFE5E7EB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color rgb="FF374151"/>
      </x:font>
      <x:fill>
        <x:patternFill patternType="solid">
          <x:bgColor rgb="FFE5E7EB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color rgb="FF374151"/>
      </x:font>
      <x:fill>
        <x:patternFill patternType="solid">
          <x:bgColor rgb="FFE5E7EB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color rgb="FF374151"/>
      </x:font>
      <x:fill>
        <x:patternFill patternType="solid">
          <x:bgColor rgb="FFE5E7EB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color rgb="FF374151"/>
      </x:font>
      <x:fill>
        <x:patternFill patternType="solid">
          <x:bgColor rgb="FFE5E7EB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374151"/>
      </x:font>
      <x:fill>
        <x:patternFill patternType="solid">
          <x:bgColor rgb="FFE5E7EB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2ddbc134a4895" /><Relationship Type="http://schemas.openxmlformats.org/officeDocument/2006/relationships/theme" Target="/xl/theme/theme1.xml" Id="R6dcc5665d6614257" /><Relationship Type="http://schemas.openxmlformats.org/officeDocument/2006/relationships/sharedStrings" Target="/xl/sharedStrings.xml" Id="R94f8030772eb4cb8" /><Relationship Type="http://schemas.openxmlformats.org/officeDocument/2006/relationships/worksheet" Target="/xl/worksheets/sheet1.xml" Id="R109fa260b0154404" /><Relationship Type="http://schemas.openxmlformats.org/officeDocument/2006/relationships/worksheet" Target="/xl/worksheets/sheet2.xml" Id="Rdb507a718fe64216" /><Relationship Type="http://schemas.openxmlformats.org/officeDocument/2006/relationships/worksheet" Target="/xl/worksheets/sheet3.xml" Id="R4aef468e07de49b7" /><Relationship Type="http://schemas.openxmlformats.org/officeDocument/2006/relationships/worksheet" Target="/xl/worksheets/sheet4.xml" Id="R92f651d40b314451" /><Relationship Type="http://schemas.openxmlformats.org/officeDocument/2006/relationships/worksheet" Target="/xl/worksheets/sheet5.xml" Id="R81c6c14480c543d2" /><Relationship Type="http://schemas.openxmlformats.org/officeDocument/2006/relationships/worksheet" Target="/xl/worksheets/sheet6.xml" Id="R965b14909b07465b" /><Relationship Type="http://schemas.openxmlformats.org/officeDocument/2006/relationships/worksheet" Target="/xl/worksheets/sheet7.xml" Id="Rdb829d44c4c84f3d" /><Relationship Type="http://schemas.openxmlformats.org/officeDocument/2006/relationships/worksheet" Target="/xl/worksheets/sheet8.xml" Id="R4a79a1ead3944327" /><Relationship Type="http://schemas.openxmlformats.org/officeDocument/2006/relationships/worksheet" Target="/xl/worksheets/sheet9.xml" Id="R23e72abf035d47c2" /><Relationship Type="http://schemas.openxmlformats.org/officeDocument/2006/relationships/worksheet" Target="/xl/worksheets/sheet10.xml" Id="R6ef1540876154651" /><Relationship Type="http://schemas.openxmlformats.org/officeDocument/2006/relationships/worksheet" Target="/xl/worksheets/sheet11.xml" Id="R07510ba5cb92474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64cd509ca9a44a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Cumplimiento por módulo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% cumplimiento</c:v>
          </c:tx>
          <c:spPr>
            <a:solidFill xmlns:a="http://schemas.openxmlformats.org/drawingml/2006/main">
              <a:srgbClr val="1687D9"/>
            </a:solidFill>
          </c:spPr>
          <c:cat>
            <c:strRef>
              <c:f>'DASHBOARD'!$A$6:$A$11</c:f>
              <c:strCache>
                <c:ptCount val="0"/>
              </c:strCache>
            </c:strRef>
          </c:cat>
          <c:val>
            <c:numRef>
              <c:f>'DASHBOARD'!$G$6:$G$11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ax val="1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4</xdr:row>
      <xdr:rowOff>0</xdr:rowOff>
    </xdr:from>
    <xdr:to>
      <xdr:col>17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64cd509ca9a44a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442904e5be4e46f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34" hidden="0" customWidth="1"/>
    <x:col min="3" max="3" width="62" hidden="0" customWidth="1"/>
    <x:col min="4" max="4" width="16" hidden="0" customWidth="1"/>
  </x:cols>
  <x:sheetData>
    <x:row r="1">
      <x:c r="A1" s="15" t="str">
        <x:v>SORA QA/QC · CONFIGURACIÓN</x:v>
      </x:c>
      <x:c r="B1" s="15"/>
      <x:c r="C1" s="15"/>
      <x:c r="D1" s="15"/>
      <x:c r="E1" s="15"/>
      <x:c r="F1" s="15"/>
      <x:c r="G1" s="15"/>
      <x:c r="H1" s="15"/>
      <x:c r="I1" s="15"/>
      <x:c r="J1" s="15"/>
      <x:c r="K1" s="15"/>
      <x:c r="L1" s="15"/>
      <x:c r="M1" s="15"/>
      <x:c r="N1" s="15"/>
      <x:c r="O1" s="15"/>
      <x:c r="P1" s="15"/>
      <x:c r="Q1" s="15"/>
      <x:c r="R1" s="15"/>
    </x:row>
    <x:row r="2">
      <x:c r="A2" s="15"/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  <x:c r="R2" s="15"/>
    </x:row>
    <x:row r="3">
      <x:c r="A3" s="16" t="str">
        <x:v>Defina el proyecto, el intercambio y los responsables antes de iniciar la revisión.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</x:row>
    <x:row r="4">
      <x:c r="A4" s="17"/>
      <x:c r="B4" s="17"/>
      <x:c r="C4" s="17"/>
      <x:c r="D4" s="17"/>
      <x:c r="E4" s="17"/>
      <x:c r="F4" s="17"/>
      <x:c r="G4" s="17"/>
      <x:c r="H4" s="17"/>
      <x:c r="I4" s="17"/>
      <x:c r="J4" s="17"/>
      <x:c r="K4" s="17"/>
      <x:c r="L4" s="17"/>
      <x:c r="M4" s="17"/>
      <x:c r="N4" s="17"/>
      <x:c r="O4" s="17"/>
      <x:c r="P4" s="17"/>
      <x:c r="Q4" s="17"/>
      <x:c r="R4" s="17"/>
    </x:row>
    <x:row r="5">
      <x:c r="A5" s="11" t="str">
        <x:v>CAMPO</x:v>
      </x:c>
      <x:c r="B5" s="11" t="str">
        <x:v>VALOR</x:v>
      </x:c>
      <x:c r="C5" s="11" t="str">
        <x:v>PROPÓSITO</x:v>
      </x:c>
      <x:c r="D5" s="11" t="str">
        <x:v>REQUERIDO</x:v>
      </x:c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  <x:c r="P5" s="17"/>
      <x:c r="Q5" s="17"/>
      <x:c r="R5" s="17"/>
    </x:row>
    <x:row r="6">
      <x:c r="A6" s="17" t="str">
        <x:v>Proyecto</x:v>
      </x:c>
      <x:c r="B6" s="18" t="str">
        <x:v>COMPLETAR</x:v>
      </x:c>
      <x:c r="C6" s="17" t="str">
        <x:v>Identificador del proyecto</x:v>
      </x:c>
      <x:c r="D6" s="17" t="str">
        <x:v>Sí</x:v>
      </x:c>
      <x:c r="E6" s="17"/>
      <x:c r="F6" s="17"/>
      <x:c r="G6" s="17"/>
      <x:c r="H6" s="17"/>
      <x:c r="I6" s="17"/>
      <x:c r="J6" s="17"/>
      <x:c r="K6" s="17"/>
      <x:c r="L6" s="17"/>
      <x:c r="M6" s="17"/>
      <x:c r="N6" s="17"/>
      <x:c r="O6" s="17"/>
      <x:c r="P6" s="17"/>
      <x:c r="Q6" s="17"/>
      <x:c r="R6" s="17"/>
    </x:row>
    <x:row r="7">
      <x:c r="A7" s="17" t="str">
        <x:v>Intercambio / entrega</x:v>
      </x:c>
      <x:c r="B7" s="18" t="str">
        <x:v>COMPLETAR</x:v>
      </x:c>
      <x:c r="C7" s="17" t="str">
        <x:v>Paquete sometido a QA/QC</x:v>
      </x:c>
      <x:c r="D7" s="17" t="str">
        <x:v>Sí</x:v>
      </x:c>
      <x:c r="E7" s="17"/>
      <x:c r="F7" s="17"/>
      <x:c r="G7" s="17"/>
      <x:c r="H7" s="17"/>
      <x:c r="I7" s="17"/>
      <x:c r="J7" s="17"/>
      <x:c r="K7" s="17"/>
      <x:c r="L7" s="17"/>
      <x:c r="M7" s="17"/>
      <x:c r="N7" s="17"/>
      <x:c r="O7" s="17"/>
      <x:c r="P7" s="17"/>
      <x:c r="Q7" s="17"/>
      <x:c r="R7" s="17"/>
    </x:row>
    <x:row r="8">
      <x:c r="A8" s="17" t="str">
        <x:v>Hito / Gate</x:v>
      </x:c>
      <x:c r="B8" s="18" t="str">
        <x:v>SHARED</x:v>
      </x:c>
      <x:c r="C8" s="17" t="str">
        <x:v>WIP, SHARED, PUBLISHED, COMMISSIONING o HANDOVER</x:v>
      </x:c>
      <x:c r="D8" s="17" t="str">
        <x:v>Sí</x:v>
      </x:c>
      <x:c r="E8" s="17"/>
      <x:c r="F8" s="17"/>
      <x:c r="G8" s="17"/>
      <x:c r="H8" s="17"/>
      <x:c r="I8" s="17"/>
      <x:c r="J8" s="17"/>
      <x:c r="K8" s="17"/>
      <x:c r="L8" s="17"/>
      <x:c r="M8" s="17"/>
      <x:c r="N8" s="17"/>
      <x:c r="O8" s="17"/>
      <x:c r="P8" s="17"/>
      <x:c r="Q8" s="17"/>
      <x:c r="R8" s="17"/>
    </x:row>
    <x:row r="9">
      <x:c r="A9" s="17" t="str">
        <x:v>Revisión</x:v>
      </x:c>
      <x:c r="B9" s="18" t="str">
        <x:v>COMPLETAR</x:v>
      </x:c>
      <x:c r="C9" s="17" t="str">
        <x:v>Revisión del paquete</x:v>
      </x:c>
      <x:c r="D9" s="17" t="str">
        <x:v>Sí</x:v>
      </x:c>
      <x:c r="E9" s="17"/>
      <x:c r="F9" s="17"/>
      <x:c r="G9" s="17"/>
      <x:c r="H9" s="17"/>
      <x:c r="I9" s="17"/>
      <x:c r="J9" s="17"/>
      <x:c r="K9" s="17"/>
      <x:c r="L9" s="17"/>
      <x:c r="M9" s="17"/>
      <x:c r="N9" s="17"/>
      <x:c r="O9" s="17"/>
      <x:c r="P9" s="17"/>
      <x:c r="Q9" s="17"/>
      <x:c r="R9" s="17"/>
    </x:row>
    <x:row r="10">
      <x:c r="A10" s="17" t="str">
        <x:v>Fecha de corte</x:v>
      </x:c>
      <x:c r="B10" s="19"/>
      <x:c r="C10" s="17" t="str">
        <x:v>Fecha de información revisada</x:v>
      </x:c>
      <x:c r="D10" s="17" t="str">
        <x:v>Sí</x:v>
      </x:c>
      <x:c r="E10" s="17"/>
      <x:c r="F10" s="17"/>
      <x:c r="G10" s="17"/>
      <x:c r="H10" s="17"/>
      <x:c r="I10" s="17"/>
      <x:c r="J10" s="17"/>
      <x:c r="K10" s="17"/>
      <x:c r="L10" s="17"/>
      <x:c r="M10" s="17"/>
      <x:c r="N10" s="17"/>
      <x:c r="O10" s="17"/>
      <x:c r="P10" s="17"/>
      <x:c r="Q10" s="17"/>
      <x:c r="R10" s="17"/>
    </x:row>
    <x:row r="11">
      <x:c r="A11" s="17" t="str">
        <x:v>Preparó</x:v>
      </x:c>
      <x:c r="B11" s="18" t="str">
        <x:v>COMPLETAR</x:v>
      </x:c>
      <x:c r="C11" s="17" t="str">
        <x:v>Autor del paquete</x:v>
      </x:c>
      <x:c r="D11" s="17" t="str">
        <x:v>Sí</x:v>
      </x:c>
      <x:c r="E11" s="17"/>
      <x:c r="F11" s="17"/>
      <x:c r="G11" s="17"/>
      <x:c r="H11" s="17"/>
      <x:c r="I11" s="17"/>
      <x:c r="J11" s="17"/>
      <x:c r="K11" s="17"/>
      <x:c r="L11" s="17"/>
      <x:c r="M11" s="17"/>
      <x:c r="N11" s="17"/>
      <x:c r="O11" s="17"/>
      <x:c r="P11" s="17"/>
      <x:c r="Q11" s="17"/>
      <x:c r="R11" s="17"/>
    </x:row>
    <x:row r="12">
      <x:c r="A12" s="17" t="str">
        <x:v>Revisó QA/QC</x:v>
      </x:c>
      <x:c r="B12" s="18" t="str">
        <x:v>COMPLETAR</x:v>
      </x:c>
      <x:c r="C12" s="17" t="str">
        <x:v>Ejecuta controles y registra evidencia</x:v>
      </x:c>
      <x:c r="D12" s="17" t="str">
        <x:v>Sí</x:v>
      </x:c>
      <x:c r="E12" s="17"/>
      <x:c r="F12" s="17"/>
      <x:c r="G12" s="17"/>
      <x:c r="H12" s="17"/>
      <x:c r="I12" s="17"/>
      <x:c r="J12" s="17"/>
      <x:c r="K12" s="17"/>
      <x:c r="L12" s="17"/>
      <x:c r="M12" s="17"/>
      <x:c r="N12" s="17"/>
      <x:c r="O12" s="17"/>
      <x:c r="P12" s="17"/>
      <x:c r="Q12" s="17"/>
      <x:c r="R12" s="17"/>
    </x:row>
    <x:row r="13">
      <x:c r="A13" s="17" t="str">
        <x:v>Autorizó</x:v>
      </x:c>
      <x:c r="B13" s="18" t="str">
        <x:v>COMPLETAR</x:v>
      </x:c>
      <x:c r="C13" s="17" t="str">
        <x:v>Decide la liberación</x:v>
      </x:c>
      <x:c r="D13" s="17" t="str">
        <x:v>Sí</x:v>
      </x:c>
      <x:c r="E13" s="17"/>
      <x:c r="F13" s="17"/>
      <x:c r="G13" s="17"/>
      <x:c r="H13" s="17"/>
      <x:c r="I13" s="17"/>
      <x:c r="J13" s="17"/>
      <x:c r="K13" s="17"/>
      <x:c r="L13" s="17"/>
      <x:c r="M13" s="17"/>
      <x:c r="N13" s="17"/>
      <x:c r="O13" s="17"/>
      <x:c r="P13" s="17"/>
      <x:c r="Q13" s="17"/>
      <x:c r="R13" s="17"/>
    </x:row>
    <x:row r="14">
      <x:c r="A14" s="17" t="str">
        <x:v>Criterio de liberación</x:v>
      </x:c>
      <x:c r="B14" s="18" t="str">
        <x:v>Cero NC abiertas y cero pendientes</x:v>
      </x:c>
      <x:c r="C14" s="17" t="str">
        <x:v>No liberar con NC abierta, revisión incompleta o alcance sin configurar</x:v>
      </x:c>
      <x:c r="D14" s="17" t="str">
        <x:v>Sí</x:v>
      </x:c>
      <x:c r="E14" s="17"/>
      <x:c r="F14" s="17"/>
      <x:c r="G14" s="17"/>
      <x:c r="H14" s="17"/>
      <x:c r="I14" s="17"/>
      <x:c r="J14" s="17"/>
      <x:c r="K14" s="17"/>
      <x:c r="L14" s="17"/>
      <x:c r="M14" s="17"/>
      <x:c r="N14" s="17"/>
      <x:c r="O14" s="17"/>
      <x:c r="P14" s="17"/>
      <x:c r="Q14" s="17"/>
      <x:c r="R14" s="17"/>
    </x:row>
    <x:row r="15">
      <x:c r="A15" s="17" t="str">
        <x:v>Notas</x:v>
      </x:c>
      <x:c r="B15" s="18" t="str"/>
      <x:c r="C15" s="17" t="str">
        <x:v>Condiciones particulares del proyecto</x:v>
      </x:c>
      <x:c r="D15" s="17" t="str">
        <x:v>No</x:v>
      </x:c>
      <x:c r="E15" s="17"/>
      <x:c r="F15" s="17"/>
      <x:c r="G15" s="17"/>
      <x:c r="H15" s="17"/>
      <x:c r="I15" s="17"/>
      <x:c r="J15" s="17"/>
      <x:c r="K15" s="17"/>
      <x:c r="L15" s="17"/>
      <x:c r="M15" s="17"/>
      <x:c r="N15" s="17"/>
      <x:c r="O15" s="17"/>
      <x:c r="P15" s="17"/>
      <x:c r="Q15" s="17"/>
      <x:c r="R15" s="17"/>
    </x:row>
    <x:row r="16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  <x:c r="K16" s="17"/>
      <x:c r="L16" s="17"/>
      <x:c r="M16" s="17"/>
      <x:c r="N16" s="17"/>
      <x:c r="O16" s="17"/>
      <x:c r="P16" s="17"/>
      <x:c r="Q16" s="17"/>
      <x:c r="R16" s="17"/>
    </x:row>
    <x:row r="17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  <x:c r="K17" s="17"/>
      <x:c r="L17" s="17"/>
      <x:c r="M17" s="17"/>
      <x:c r="N17" s="17"/>
      <x:c r="O17" s="17"/>
      <x:c r="P17" s="17"/>
      <x:c r="Q17" s="17"/>
      <x:c r="R17" s="17"/>
    </x:row>
    <x:row r="18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  <x:c r="K18" s="17"/>
      <x:c r="L18" s="17"/>
      <x:c r="M18" s="17"/>
      <x:c r="N18" s="17"/>
      <x:c r="O18" s="17"/>
      <x:c r="P18" s="17"/>
      <x:c r="Q18" s="17"/>
      <x:c r="R18" s="17"/>
    </x:row>
    <x:row r="19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  <x:c r="K19" s="17"/>
      <x:c r="L19" s="17"/>
      <x:c r="M19" s="17"/>
      <x:c r="N19" s="17"/>
      <x:c r="O19" s="17"/>
      <x:c r="P19" s="17"/>
      <x:c r="Q19" s="17"/>
      <x:c r="R19" s="17"/>
    </x:row>
    <x:row r="20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  <x:c r="K20" s="17"/>
      <x:c r="L20" s="17"/>
      <x:c r="M20" s="17"/>
      <x:c r="N20" s="17"/>
      <x:c r="O20" s="17"/>
      <x:c r="P20" s="17"/>
      <x:c r="Q20" s="17"/>
      <x:c r="R20" s="17"/>
    </x:row>
  </x:sheetData>
  <x:mergeCells>
    <x:mergeCell ref="A1:R2"/>
    <x:mergeCell ref="A3:R3"/>
  </x:mergeCells>
  <x:dataValidations count="1">
    <x:dataValidation type="list" sqref="B8">
      <x:formula1>"WIP,SHARED,PUBLISHED,COMMISSIONING,HANDOVER"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2" hidden="0" customWidth="1"/>
    <x:col min="3" max="3" width="10" hidden="0" customWidth="1"/>
    <x:col min="4" max="4" width="18" hidden="0" customWidth="1"/>
    <x:col min="5" max="5" width="38" hidden="0" customWidth="1"/>
    <x:col min="6" max="6" width="58" hidden="0" customWidth="1"/>
    <x:col min="7" max="7" width="28" hidden="0" customWidth="1"/>
    <x:col min="8" max="8" width="36" hidden="0" customWidth="1"/>
    <x:col min="9" max="9" width="18" hidden="0" customWidth="1"/>
    <x:col min="10" max="10" width="14" hidden="0" customWidth="1"/>
    <x:col min="11" max="11" width="42" hidden="0" customWidth="1"/>
    <x:col min="12" max="12" width="42" hidden="0" customWidth="1"/>
    <x:col min="13" max="13" width="24" hidden="0" customWidth="1"/>
    <x:col min="14" max="14" width="18" hidden="0" customWidth="1"/>
    <x:col min="15" max="15" width="20" hidden="0" customWidth="1"/>
    <x:col min="16" max="16" width="24" hidden="0" customWidth="1"/>
    <x:col min="17" max="17" width="18" hidden="0" customWidth="1"/>
    <x:col min="18" max="18" width="28" hidden="0" customWidth="1"/>
  </x:cols>
  <x:sheetData>
    <x:row r="1">
      <x:c r="A1" s="3" t="str">
        <x:v>SORA QA/QC · GOBERNANZA E INFORMACIÓN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>
      <x:c r="A3" s="6" t="str">
        <x:v>Registre evidencia verificable. “Cumple” sólo procede cuando el criterio de aceptación puede demostrarse.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</x:row>
    <x:row r="5">
      <x:c r="A5" s="11" t="str">
        <x:v>ID</x:v>
      </x:c>
      <x:c r="B5" s="11" t="str">
        <x:v>APLICABLE</x:v>
      </x:c>
      <x:c r="C5" s="11" t="str">
        <x:v>TIPO</x:v>
      </x:c>
      <x:c r="D5" s="11" t="str">
        <x:v>GATE</x:v>
      </x:c>
      <x:c r="E5" s="11" t="str">
        <x:v>CONTROL</x:v>
      </x:c>
      <x:c r="F5" s="11" t="str">
        <x:v>CRITERIO DE ACEPTACIÓN</x:v>
      </x:c>
      <x:c r="G5" s="11" t="str">
        <x:v>MÉTODO</x:v>
      </x:c>
      <x:c r="H5" s="11" t="str">
        <x:v>EVIDENCIA REQUERIDA</x:v>
      </x:c>
      <x:c r="I5" s="11" t="str">
        <x:v>RESULTADO</x:v>
      </x:c>
      <x:c r="J5" s="11" t="str">
        <x:v>SEVERIDAD</x:v>
      </x:c>
      <x:c r="K5" s="11" t="str">
        <x:v>HALLAZGO</x:v>
      </x:c>
      <x:c r="L5" s="11" t="str">
        <x:v>ACCIÓN CORRECTIVA</x:v>
      </x:c>
      <x:c r="M5" s="11" t="str">
        <x:v>RESPONSABLE</x:v>
      </x:c>
      <x:c r="N5" s="11" t="str">
        <x:v>FECHA COMPROMISO</x:v>
      </x:c>
      <x:c r="O5" s="11" t="str">
        <x:v>ESTADO CIERRE</x:v>
      </x:c>
      <x:c r="P5" s="11" t="str">
        <x:v>VERIFICADOR</x:v>
      </x:c>
      <x:c r="Q5" s="11" t="str">
        <x:v>FECHA VERIFICACIÓN</x:v>
      </x:c>
      <x:c r="R5" s="11" t="str">
        <x:v>REFERENCIA</x:v>
      </x:c>
    </x:row>
    <x:row r="6">
      <x:c r="A6" s="35" t="str">
        <x:v>INF-001</x:v>
      </x:c>
      <x:c r="B6" s="41" t="str">
        <x:v>SI</x:v>
      </x:c>
      <x:c r="C6" s="35" t="str">
        <x:v>QA</x:v>
      </x:c>
      <x:c r="D6" s="35" t="str">
        <x:v>WIP</x:v>
      </x:c>
      <x:c r="E6" s="35" t="str">
        <x:v>Requisitos de información identificados</x:v>
      </x:c>
      <x:c r="F6" s="35" t="str">
        <x:v>Los requisitos aplicables al intercambio están identificados, vigentes y trazables.</x:v>
      </x:c>
      <x:c r="G6" s="35" t="str">
        <x:v>Revisión documental</x:v>
      </x:c>
      <x:c r="H6" s="35" t="str">
        <x:v>EIR/AIR/PIR/OIR o matriz de requisitos</x:v>
      </x:c>
      <x:c r="I6" s="41" t="str">
        <x:v>PENDIENTE</x:v>
      </x:c>
      <x:c r="J6" s="35" t="str">
        <x:v>CRÍTICA</x:v>
      </x:c>
      <x:c r="K6" s="35" t="str"/>
      <x:c r="L6" s="35" t="str"/>
      <x:c r="M6" s="35" t="str"/>
      <x:c r="N6" s="36" t="str"/>
      <x:c r="O6" s="41" t="str">
        <x:v>N/A</x:v>
      </x:c>
      <x:c r="P6" s="35" t="str"/>
      <x:c r="Q6" s="36" t="str"/>
      <x:c r="R6" s="35" t="str">
        <x:v>ISO 19650-2 / proyecto</x:v>
      </x:c>
    </x:row>
    <x:row r="7">
      <x:c r="A7" s="37" t="str">
        <x:v>INF-002</x:v>
      </x:c>
      <x:c r="B7" s="42" t="str">
        <x:v>SI</x:v>
      </x:c>
      <x:c r="C7" s="37" t="str">
        <x:v>QA</x:v>
      </x:c>
      <x:c r="D7" s="37" t="str">
        <x:v>WIP</x:v>
      </x:c>
      <x:c r="E7" s="37" t="str">
        <x:v>BEP y estándar de información aprobados</x:v>
      </x:c>
      <x:c r="F7" s="37" t="str">
        <x:v>Métodos, responsabilidades, nomenclatura, CDE y entregables están acordados.</x:v>
      </x:c>
      <x:c r="G7" s="37" t="str">
        <x:v>Revisión documental</x:v>
      </x:c>
      <x:c r="H7" s="37" t="str">
        <x:v>BEP aprobado y estándar de información</x:v>
      </x:c>
      <x:c r="I7" s="42" t="str">
        <x:v>PENDIENTE</x:v>
      </x:c>
      <x:c r="J7" s="37" t="str">
        <x:v>CRÍTICA</x:v>
      </x:c>
      <x:c r="K7" s="37" t="str"/>
      <x:c r="L7" s="37" t="str"/>
      <x:c r="M7" s="37" t="str"/>
      <x:c r="N7" s="38" t="str"/>
      <x:c r="O7" s="42" t="str">
        <x:v>N/A</x:v>
      </x:c>
      <x:c r="P7" s="37" t="str"/>
      <x:c r="Q7" s="38" t="str"/>
      <x:c r="R7" s="37" t="str">
        <x:v>ISO 19650-2 / proyecto</x:v>
      </x:c>
    </x:row>
    <x:row r="8">
      <x:c r="A8" s="37" t="str">
        <x:v>INF-003</x:v>
      </x:c>
      <x:c r="B8" s="42" t="str">
        <x:v>SI</x:v>
      </x:c>
      <x:c r="C8" s="37" t="str">
        <x:v>QA</x:v>
      </x:c>
      <x:c r="D8" s="37" t="str">
        <x:v>WIP</x:v>
      </x:c>
      <x:c r="E8" s="37" t="str">
        <x:v>Responsabilidades asignadas</x:v>
      </x:c>
      <x:c r="F8" s="37" t="str">
        <x:v>Cada producción, revisión, autorización y aceptación tiene responsable identificado.</x:v>
      </x:c>
      <x:c r="G8" s="37" t="str">
        <x:v>Matriz RACI / organigrama</x:v>
      </x:c>
      <x:c r="H8" s="37" t="str">
        <x:v>RACI o matriz de responsabilidades</x:v>
      </x:c>
      <x:c r="I8" s="42" t="str">
        <x:v>PENDIENTE</x:v>
      </x:c>
      <x:c r="J8" s="37" t="str">
        <x:v>MAYOR</x:v>
      </x:c>
      <x:c r="K8" s="37" t="str"/>
      <x:c r="L8" s="37" t="str"/>
      <x:c r="M8" s="37" t="str"/>
      <x:c r="N8" s="38" t="str"/>
      <x:c r="O8" s="42" t="str">
        <x:v>N/A</x:v>
      </x:c>
      <x:c r="P8" s="37" t="str"/>
      <x:c r="Q8" s="38" t="str"/>
      <x:c r="R8" s="37" t="str">
        <x:v>ISO 19650-2</x:v>
      </x:c>
    </x:row>
    <x:row r="9">
      <x:c r="A9" s="37" t="str">
        <x:v>INF-004</x:v>
      </x:c>
      <x:c r="B9" s="42" t="str">
        <x:v>SI</x:v>
      </x:c>
      <x:c r="C9" s="37" t="str">
        <x:v>QA</x:v>
      </x:c>
      <x:c r="D9" s="37" t="str">
        <x:v>WIP</x:v>
      </x:c>
      <x:c r="E9" s="37" t="str">
        <x:v>Plan de entrega vigente</x:v>
      </x:c>
      <x:c r="F9" s="37" t="str">
        <x:v>Los entregables, fechas, responsables y dependencias coinciden con el plan acordado.</x:v>
      </x:c>
      <x:c r="G9" s="37" t="str">
        <x:v>Revisión MIDP/TIDP</x:v>
      </x:c>
      <x:c r="H9" s="37" t="str">
        <x:v>MIDP/TIDP o plan equivalente</x:v>
      </x:c>
      <x:c r="I9" s="42" t="str">
        <x:v>PENDIENTE</x:v>
      </x:c>
      <x:c r="J9" s="37" t="str">
        <x:v>MAYOR</x:v>
      </x:c>
      <x:c r="K9" s="37" t="str"/>
      <x:c r="L9" s="37" t="str"/>
      <x:c r="M9" s="37" t="str"/>
      <x:c r="N9" s="38" t="str"/>
      <x:c r="O9" s="42" t="str">
        <x:v>N/A</x:v>
      </x:c>
      <x:c r="P9" s="37" t="str"/>
      <x:c r="Q9" s="38" t="str"/>
      <x:c r="R9" s="37" t="str">
        <x:v>ISO 19650-2</x:v>
      </x:c>
    </x:row>
    <x:row r="10">
      <x:c r="A10" s="37" t="str">
        <x:v>INF-005</x:v>
      </x:c>
      <x:c r="B10" s="42" t="str">
        <x:v>SI</x:v>
      </x:c>
      <x:c r="C10" s="37" t="str">
        <x:v>QC</x:v>
      </x:c>
      <x:c r="D10" s="37" t="str">
        <x:v>SHARED</x:v>
      </x:c>
      <x:c r="E10" s="37" t="str">
        <x:v>Identificador y metadatos correctos</x:v>
      </x:c>
      <x:c r="F10" s="37" t="str">
        <x:v>Nombre, estado, revisión, clasificación y metadatos cumplen el estándar del proyecto.</x:v>
      </x:c>
      <x:c r="G10" s="37" t="str">
        <x:v>Validación manual/automática</x:v>
      </x:c>
      <x:c r="H10" s="37" t="str">
        <x:v>Reporte de validación</x:v>
      </x:c>
      <x:c r="I10" s="42" t="str">
        <x:v>PENDIENTE</x:v>
      </x:c>
      <x:c r="J10" s="37" t="str">
        <x:v>MAYOR</x:v>
      </x:c>
      <x:c r="K10" s="37" t="str"/>
      <x:c r="L10" s="37" t="str"/>
      <x:c r="M10" s="37" t="str"/>
      <x:c r="N10" s="38" t="str"/>
      <x:c r="O10" s="42" t="str">
        <x:v>N/A</x:v>
      </x:c>
      <x:c r="P10" s="37" t="str"/>
      <x:c r="Q10" s="38" t="str"/>
      <x:c r="R10" s="37" t="str">
        <x:v>ISO 19650-4 / estándar del proyecto</x:v>
      </x:c>
    </x:row>
    <x:row r="11">
      <x:c r="A11" s="37" t="str">
        <x:v>INF-006</x:v>
      </x:c>
      <x:c r="B11" s="42" t="str">
        <x:v>SI</x:v>
      </x:c>
      <x:c r="C11" s="37" t="str">
        <x:v>QC</x:v>
      </x:c>
      <x:c r="D11" s="37" t="str">
        <x:v>SHARED</x:v>
      </x:c>
      <x:c r="E11" s="37" t="str">
        <x:v>Estado y uso permitido coherentes</x:v>
      </x:c>
      <x:c r="F11" s="37" t="str">
        <x:v>El estado asignado corresponde al propósito real del intercambio.</x:v>
      </x:c>
      <x:c r="G11" s="37" t="str">
        <x:v>Revisión CDE</x:v>
      </x:c>
      <x:c r="H11" s="37" t="str">
        <x:v>Captura o registro del CDE</x:v>
      </x:c>
      <x:c r="I11" s="42" t="str">
        <x:v>PENDIENTE</x:v>
      </x:c>
      <x:c r="J11" s="37" t="str">
        <x:v>CRÍTICA</x:v>
      </x:c>
      <x:c r="K11" s="37" t="str"/>
      <x:c r="L11" s="37" t="str"/>
      <x:c r="M11" s="37" t="str"/>
      <x:c r="N11" s="38" t="str"/>
      <x:c r="O11" s="42" t="str">
        <x:v>N/A</x:v>
      </x:c>
      <x:c r="P11" s="37" t="str"/>
      <x:c r="Q11" s="38" t="str"/>
      <x:c r="R11" s="37" t="str">
        <x:v>ISO 19650-4</x:v>
      </x:c>
    </x:row>
    <x:row r="12">
      <x:c r="A12" s="37" t="str">
        <x:v>INF-007</x:v>
      </x:c>
      <x:c r="B12" s="42" t="str">
        <x:v>SI</x:v>
      </x:c>
      <x:c r="C12" s="37" t="str">
        <x:v>QC</x:v>
      </x:c>
      <x:c r="D12" s="37" t="str">
        <x:v>SHARED</x:v>
      </x:c>
      <x:c r="E12" s="37" t="str">
        <x:v>Revisión y versión trazables</x:v>
      </x:c>
      <x:c r="F12" s="37" t="str">
        <x:v>La revisión sustituida, el cambio y la versión vigente pueden reconstruirse.</x:v>
      </x:c>
      <x:c r="G12" s="37" t="str">
        <x:v>Revisión de historial</x:v>
      </x:c>
      <x:c r="H12" s="37" t="str">
        <x:v>Historial de versiones/cambios</x:v>
      </x:c>
      <x:c r="I12" s="42" t="str">
        <x:v>PENDIENTE</x:v>
      </x:c>
      <x:c r="J12" s="37" t="str">
        <x:v>MAYOR</x:v>
      </x:c>
      <x:c r="K12" s="37" t="str"/>
      <x:c r="L12" s="37" t="str"/>
      <x:c r="M12" s="37" t="str"/>
      <x:c r="N12" s="38" t="str"/>
      <x:c r="O12" s="42" t="str">
        <x:v>N/A</x:v>
      </x:c>
      <x:c r="P12" s="37" t="str"/>
      <x:c r="Q12" s="38" t="str"/>
      <x:c r="R12" s="37" t="str">
        <x:v>ISO 19650-4</x:v>
      </x:c>
    </x:row>
    <x:row r="13">
      <x:c r="A13" s="37" t="str">
        <x:v>INF-008</x:v>
      </x:c>
      <x:c r="B13" s="42" t="str">
        <x:v>SI</x:v>
      </x:c>
      <x:c r="C13" s="37" t="str">
        <x:v>QC</x:v>
      </x:c>
      <x:c r="D13" s="37" t="str">
        <x:v>SHARED</x:v>
      </x:c>
      <x:c r="E13" s="37" t="str">
        <x:v>Contenedor completo</x:v>
      </x:c>
      <x:c r="F13" s="37" t="str">
        <x:v>El paquete contiene todos los archivos y referencias requeridos, sin vínculos rotos.</x:v>
      </x:c>
      <x:c r="G13" s="37" t="str">
        <x:v>Inventario y apertura</x:v>
      </x:c>
      <x:c r="H13" s="37" t="str">
        <x:v>Lista de entrega validada</x:v>
      </x:c>
      <x:c r="I13" s="42" t="str">
        <x:v>PENDIENTE</x:v>
      </x:c>
      <x:c r="J13" s="37" t="str">
        <x:v>MAYOR</x:v>
      </x:c>
      <x:c r="K13" s="37" t="str"/>
      <x:c r="L13" s="37" t="str"/>
      <x:c r="M13" s="37" t="str"/>
      <x:c r="N13" s="38" t="str"/>
      <x:c r="O13" s="42" t="str">
        <x:v>N/A</x:v>
      </x:c>
      <x:c r="P13" s="37" t="str"/>
      <x:c r="Q13" s="38" t="str"/>
      <x:c r="R13" s="37" t="str">
        <x:v>ISO 19650-4</x:v>
      </x:c>
    </x:row>
    <x:row r="14">
      <x:c r="A14" s="37" t="str">
        <x:v>INF-009</x:v>
      </x:c>
      <x:c r="B14" s="42" t="str">
        <x:v>SI</x:v>
      </x:c>
      <x:c r="C14" s="37" t="str">
        <x:v>QC</x:v>
      </x:c>
      <x:c r="D14" s="37" t="str">
        <x:v>PUBLISHED</x:v>
      </x:c>
      <x:c r="E14" s="37" t="str">
        <x:v>Autorización documentada</x:v>
      </x:c>
      <x:c r="F14" s="37" t="str">
        <x:v>La información fue revisada y autorizada por los roles definidos antes de publicar.</x:v>
      </x:c>
      <x:c r="G14" s="37" t="str">
        <x:v>Revisión de workflow</x:v>
      </x:c>
      <x:c r="H14" s="37" t="str">
        <x:v>Registro de autorización</x:v>
      </x:c>
      <x:c r="I14" s="42" t="str">
        <x:v>PENDIENTE</x:v>
      </x:c>
      <x:c r="J14" s="37" t="str">
        <x:v>CRÍTICA</x:v>
      </x:c>
      <x:c r="K14" s="37" t="str"/>
      <x:c r="L14" s="37" t="str"/>
      <x:c r="M14" s="37" t="str"/>
      <x:c r="N14" s="38" t="str"/>
      <x:c r="O14" s="42" t="str">
        <x:v>N/A</x:v>
      </x:c>
      <x:c r="P14" s="37" t="str"/>
      <x:c r="Q14" s="38" t="str"/>
      <x:c r="R14" s="37" t="str">
        <x:v>ISO 19650-2/-4</x:v>
      </x:c>
    </x:row>
    <x:row r="15">
      <x:c r="A15" s="37" t="str">
        <x:v>INF-010</x:v>
      </x:c>
      <x:c r="B15" s="42" t="str">
        <x:v>SI</x:v>
      </x:c>
      <x:c r="C15" s="37" t="str">
        <x:v>QC</x:v>
      </x:c>
      <x:c r="D15" s="37" t="str">
        <x:v>PUBLISHED</x:v>
      </x:c>
      <x:c r="E15" s="37" t="str">
        <x:v>Criterios de intercambio satisfechos</x:v>
      </x:c>
      <x:c r="F15" s="37" t="str">
        <x:v>Formato, estructura, contenido y calidad cumplen los criterios acordados.</x:v>
      </x:c>
      <x:c r="G15" s="37" t="str">
        <x:v>Checklist de intercambio</x:v>
      </x:c>
      <x:c r="H15" s="37" t="str">
        <x:v>Reporte QA/QC firmado</x:v>
      </x:c>
      <x:c r="I15" s="42" t="str">
        <x:v>PENDIENTE</x:v>
      </x:c>
      <x:c r="J15" s="37" t="str">
        <x:v>CRÍTICA</x:v>
      </x:c>
      <x:c r="K15" s="37" t="str"/>
      <x:c r="L15" s="37" t="str"/>
      <x:c r="M15" s="37" t="str"/>
      <x:c r="N15" s="38" t="str"/>
      <x:c r="O15" s="42" t="str">
        <x:v>N/A</x:v>
      </x:c>
      <x:c r="P15" s="37" t="str"/>
      <x:c r="Q15" s="38" t="str"/>
      <x:c r="R15" s="37" t="str">
        <x:v>ISO 19650-4</x:v>
      </x:c>
    </x:row>
    <x:row r="16">
      <x:c r="A16" s="37" t="str">
        <x:v>INF-011</x:v>
      </x:c>
      <x:c r="B16" s="42" t="str">
        <x:v>SI</x:v>
      </x:c>
      <x:c r="C16" s="37" t="str">
        <x:v>QA</x:v>
      </x:c>
      <x:c r="D16" s="37" t="str">
        <x:v>WIP</x:v>
      </x:c>
      <x:c r="E16" s="37" t="str">
        <x:v>Información sensible controlada</x:v>
      </x:c>
      <x:c r="F16" s="37" t="str">
        <x:v>Permisos y distribución consideran requisitos de seguridad de la información.</x:v>
      </x:c>
      <x:c r="G16" s="37" t="str">
        <x:v>Revisión de accesos</x:v>
      </x:c>
      <x:c r="H16" s="37" t="str">
        <x:v>Matriz de permisos</x:v>
      </x:c>
      <x:c r="I16" s="42" t="str">
        <x:v>PENDIENTE</x:v>
      </x:c>
      <x:c r="J16" s="37" t="str">
        <x:v>MAYOR</x:v>
      </x:c>
      <x:c r="K16" s="37" t="str"/>
      <x:c r="L16" s="37" t="str"/>
      <x:c r="M16" s="37" t="str"/>
      <x:c r="N16" s="38" t="str"/>
      <x:c r="O16" s="42" t="str">
        <x:v>N/A</x:v>
      </x:c>
      <x:c r="P16" s="37" t="str"/>
      <x:c r="Q16" s="38" t="str"/>
      <x:c r="R16" s="37" t="str">
        <x:v>ISO 19650-5 / proyecto</x:v>
      </x:c>
    </x:row>
    <x:row r="17">
      <x:c r="A17" s="39" t="str">
        <x:v>INF-012</x:v>
      </x:c>
      <x:c r="B17" s="43" t="str">
        <x:v>SI</x:v>
      </x:c>
      <x:c r="C17" s="39" t="str">
        <x:v>QC</x:v>
      </x:c>
      <x:c r="D17" s="39" t="str">
        <x:v>HANDOVER</x:v>
      </x:c>
      <x:c r="E17" s="39" t="str">
        <x:v>Archivo y trazabilidad preservados</x:v>
      </x:c>
      <x:c r="F17" s="39" t="str">
        <x:v>La entrega final y sus registros quedan archivados sin alterar la información aceptada.</x:v>
      </x:c>
      <x:c r="G17" s="39" t="str">
        <x:v>Revisión de cierre</x:v>
      </x:c>
      <x:c r="H17" s="39" t="str">
        <x:v>Índice final y acuse de entrega</x:v>
      </x:c>
      <x:c r="I17" s="43" t="str">
        <x:v>PENDIENTE</x:v>
      </x:c>
      <x:c r="J17" s="39" t="str">
        <x:v>MAYOR</x:v>
      </x:c>
      <x:c r="K17" s="39" t="str"/>
      <x:c r="L17" s="39" t="str"/>
      <x:c r="M17" s="39" t="str"/>
      <x:c r="N17" s="40" t="str"/>
      <x:c r="O17" s="43" t="str">
        <x:v>N/A</x:v>
      </x:c>
      <x:c r="P17" s="39" t="str"/>
      <x:c r="Q17" s="40" t="str"/>
      <x:c r="R17" s="39" t="str">
        <x:v>ISO 19650 / proyecto</x:v>
      </x:c>
    </x:row>
  </x:sheetData>
  <x:mergeCells>
    <x:mergeCell ref="A1:R2"/>
    <x:mergeCell ref="A3:R3"/>
  </x:mergeCells>
  <x:conditionalFormatting sqref="I6:I17">
    <x:cfRule type="cellIs" dxfId="22" priority="1" operator="equal">
      <x:formula>"CUMPLE"</x:formula>
    </x:cfRule>
    <x:cfRule type="cellIs" dxfId="23" priority="2" operator="equal">
      <x:formula>"NO CUMPLE"</x:formula>
    </x:cfRule>
    <x:cfRule type="cellIs" dxfId="24" priority="3" operator="equal">
      <x:formula>"PENDIENTE"</x:formula>
    </x:cfRule>
    <x:cfRule type="cellIs" dxfId="25" priority="4" operator="equal">
      <x:formula>"N/A"</x:formula>
    </x:cfRule>
  </x:conditionalFormatting>
  <x:dataValidations count="4">
    <x:dataValidation type="list" sqref="B6:B17">
      <x:formula1>"SI,NO"</x:formula1>
    </x:dataValidation>
    <x:dataValidation type="list" sqref="I6:I17">
      <x:formula1>"PENDIENTE,CUMPLE,NO CUMPLE,N/A"</x:formula1>
    </x:dataValidation>
    <x:dataValidation type="list" sqref="J6:J17">
      <x:formula1>"CRÍTICA,MAYOR,MENOR"</x:formula1>
    </x:dataValidation>
    <x:dataValidation type="list" sqref="O6:O17">
      <x:formula1>"N/A,ABIERTO,EN CORRECCIÓN,CERRADO"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2" hidden="0" customWidth="1"/>
    <x:col min="3" max="3" width="10" hidden="0" customWidth="1"/>
    <x:col min="4" max="4" width="18" hidden="0" customWidth="1"/>
    <x:col min="5" max="5" width="38" hidden="0" customWidth="1"/>
    <x:col min="6" max="6" width="58" hidden="0" customWidth="1"/>
    <x:col min="7" max="7" width="28" hidden="0" customWidth="1"/>
    <x:col min="8" max="8" width="36" hidden="0" customWidth="1"/>
    <x:col min="9" max="9" width="18" hidden="0" customWidth="1"/>
    <x:col min="10" max="10" width="14" hidden="0" customWidth="1"/>
    <x:col min="11" max="11" width="42" hidden="0" customWidth="1"/>
    <x:col min="12" max="12" width="42" hidden="0" customWidth="1"/>
    <x:col min="13" max="13" width="24" hidden="0" customWidth="1"/>
    <x:col min="14" max="14" width="18" hidden="0" customWidth="1"/>
    <x:col min="15" max="15" width="20" hidden="0" customWidth="1"/>
    <x:col min="16" max="16" width="24" hidden="0" customWidth="1"/>
    <x:col min="17" max="17" width="18" hidden="0" customWidth="1"/>
    <x:col min="18" max="18" width="28" hidden="0" customWidth="1"/>
  </x:cols>
  <x:sheetData>
    <x:row r="1">
      <x:c r="A1" s="3" t="str">
        <x:v>SORA QA/QC · MODELOS BIM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>
      <x:c r="A3" s="6" t="str">
        <x:v>Registre evidencia verificable. “Cumple” sólo procede cuando el criterio de aceptación puede demostrarse.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</x:row>
    <x:row r="5">
      <x:c r="A5" s="11" t="str">
        <x:v>ID</x:v>
      </x:c>
      <x:c r="B5" s="11" t="str">
        <x:v>APLICABLE</x:v>
      </x:c>
      <x:c r="C5" s="11" t="str">
        <x:v>TIPO</x:v>
      </x:c>
      <x:c r="D5" s="11" t="str">
        <x:v>GATE</x:v>
      </x:c>
      <x:c r="E5" s="11" t="str">
        <x:v>CONTROL</x:v>
      </x:c>
      <x:c r="F5" s="11" t="str">
        <x:v>CRITERIO DE ACEPTACIÓN</x:v>
      </x:c>
      <x:c r="G5" s="11" t="str">
        <x:v>MÉTODO</x:v>
      </x:c>
      <x:c r="H5" s="11" t="str">
        <x:v>EVIDENCIA REQUERIDA</x:v>
      </x:c>
      <x:c r="I5" s="11" t="str">
        <x:v>RESULTADO</x:v>
      </x:c>
      <x:c r="J5" s="11" t="str">
        <x:v>SEVERIDAD</x:v>
      </x:c>
      <x:c r="K5" s="11" t="str">
        <x:v>HALLAZGO</x:v>
      </x:c>
      <x:c r="L5" s="11" t="str">
        <x:v>ACCIÓN CORRECTIVA</x:v>
      </x:c>
      <x:c r="M5" s="11" t="str">
        <x:v>RESPONSABLE</x:v>
      </x:c>
      <x:c r="N5" s="11" t="str">
        <x:v>FECHA COMPROMISO</x:v>
      </x:c>
      <x:c r="O5" s="11" t="str">
        <x:v>ESTADO CIERRE</x:v>
      </x:c>
      <x:c r="P5" s="11" t="str">
        <x:v>VERIFICADOR</x:v>
      </x:c>
      <x:c r="Q5" s="11" t="str">
        <x:v>FECHA VERIFICACIÓN</x:v>
      </x:c>
      <x:c r="R5" s="11" t="str">
        <x:v>REFERENCIA</x:v>
      </x:c>
    </x:row>
    <x:row r="6">
      <x:c r="A6" s="35" t="str">
        <x:v>BIM-001</x:v>
      </x:c>
      <x:c r="B6" s="41" t="str">
        <x:v>SI</x:v>
      </x:c>
      <x:c r="C6" s="35" t="str">
        <x:v>QA</x:v>
      </x:c>
      <x:c r="D6" s="35" t="str">
        <x:v>WIP</x:v>
      </x:c>
      <x:c r="E6" s="35" t="str">
        <x:v>Plantilla y versión autorizadas</x:v>
      </x:c>
      <x:c r="F6" s="35" t="str">
        <x:v>El modelo utiliza plantilla, versión y configuración aprobadas.</x:v>
      </x:c>
      <x:c r="G6" s="35" t="str">
        <x:v>Revisión de archivo</x:v>
      </x:c>
      <x:c r="H6" s="35" t="str">
        <x:v>Captura de información del modelo</x:v>
      </x:c>
      <x:c r="I6" s="41" t="str">
        <x:v>PENDIENTE</x:v>
      </x:c>
      <x:c r="J6" s="35" t="str">
        <x:v>MAYOR</x:v>
      </x:c>
      <x:c r="K6" s="35" t="str"/>
      <x:c r="L6" s="35" t="str"/>
      <x:c r="M6" s="35" t="str"/>
      <x:c r="N6" s="36" t="str"/>
      <x:c r="O6" s="41" t="str">
        <x:v>N/A</x:v>
      </x:c>
      <x:c r="P6" s="35" t="str"/>
      <x:c r="Q6" s="36" t="str"/>
      <x:c r="R6" s="35" t="str">
        <x:v>BEP / estándar del proyecto</x:v>
      </x:c>
    </x:row>
    <x:row r="7">
      <x:c r="A7" s="37" t="str">
        <x:v>BIM-002</x:v>
      </x:c>
      <x:c r="B7" s="42" t="str">
        <x:v>SI</x:v>
      </x:c>
      <x:c r="C7" s="37" t="str">
        <x:v>QC</x:v>
      </x:c>
      <x:c r="D7" s="37" t="str">
        <x:v>WIP</x:v>
      </x:c>
      <x:c r="E7" s="37" t="str">
        <x:v>Coordenadas y unidades correctas</x:v>
      </x:c>
      <x:c r="F7" s="37" t="str">
        <x:v>Origen, coordenadas compartidas, norte, unidades y niveles coinciden con el proyecto.</x:v>
      </x:c>
      <x:c r="G7" s="37" t="str">
        <x:v>Comparación con referencia</x:v>
      </x:c>
      <x:c r="H7" s="37" t="str">
        <x:v>Reporte de coordenadas</x:v>
      </x:c>
      <x:c r="I7" s="42" t="str">
        <x:v>PENDIENTE</x:v>
      </x:c>
      <x:c r="J7" s="37" t="str">
        <x:v>CRÍTICA</x:v>
      </x:c>
      <x:c r="K7" s="37" t="str"/>
      <x:c r="L7" s="37" t="str"/>
      <x:c r="M7" s="37" t="str"/>
      <x:c r="N7" s="38" t="str"/>
      <x:c r="O7" s="42" t="str">
        <x:v>N/A</x:v>
      </x:c>
      <x:c r="P7" s="37" t="str"/>
      <x:c r="Q7" s="38" t="str"/>
      <x:c r="R7" s="37" t="str">
        <x:v>BEP / proyecto</x:v>
      </x:c>
    </x:row>
    <x:row r="8">
      <x:c r="A8" s="37" t="str">
        <x:v>BIM-003</x:v>
      </x:c>
      <x:c r="B8" s="42" t="str">
        <x:v>SI</x:v>
      </x:c>
      <x:c r="C8" s="37" t="str">
        <x:v>QC</x:v>
      </x:c>
      <x:c r="D8" s="37" t="str">
        <x:v>WIP</x:v>
      </x:c>
      <x:c r="E8" s="37" t="str">
        <x:v>Niveles y rejillas coordinados</x:v>
      </x:c>
      <x:c r="F8" s="37" t="str">
        <x:v>Niveles, ejes y referencias principales coinciden con las fuentes aprobadas.</x:v>
      </x:c>
      <x:c r="G8" s="37" t="str">
        <x:v>Superposición/revisión</x:v>
      </x:c>
      <x:c r="H8" s="37" t="str">
        <x:v>Capturas o reporte</x:v>
      </x:c>
      <x:c r="I8" s="42" t="str">
        <x:v>PENDIENTE</x:v>
      </x:c>
      <x:c r="J8" s="37" t="str">
        <x:v>CRÍTICA</x:v>
      </x:c>
      <x:c r="K8" s="37" t="str"/>
      <x:c r="L8" s="37" t="str"/>
      <x:c r="M8" s="37" t="str"/>
      <x:c r="N8" s="38" t="str"/>
      <x:c r="O8" s="42" t="str">
        <x:v>N/A</x:v>
      </x:c>
      <x:c r="P8" s="37" t="str"/>
      <x:c r="Q8" s="38" t="str"/>
      <x:c r="R8" s="37" t="str">
        <x:v>Proyecto</x:v>
      </x:c>
    </x:row>
    <x:row r="9">
      <x:c r="A9" s="37" t="str">
        <x:v>BIM-004</x:v>
      </x:c>
      <x:c r="B9" s="42" t="str">
        <x:v>SI</x:v>
      </x:c>
      <x:c r="C9" s="37" t="str">
        <x:v>QC</x:v>
      </x:c>
      <x:c r="D9" s="37" t="str">
        <x:v>WIP</x:v>
      </x:c>
      <x:c r="E9" s="37" t="str">
        <x:v>Categorías y sistemas correctos</x:v>
      </x:c>
      <x:c r="F9" s="37" t="str">
        <x:v>Los elementos están modelados en categorías, sistemas y familias apropiados.</x:v>
      </x:c>
      <x:c r="G9" s="37" t="str">
        <x:v>Auditoría de modelo</x:v>
      </x:c>
      <x:c r="H9" s="37" t="str">
        <x:v>Reporte de categorías/sistemas</x:v>
      </x:c>
      <x:c r="I9" s="42" t="str">
        <x:v>PENDIENTE</x:v>
      </x:c>
      <x:c r="J9" s="37" t="str">
        <x:v>MAYOR</x:v>
      </x:c>
      <x:c r="K9" s="37" t="str"/>
      <x:c r="L9" s="37" t="str"/>
      <x:c r="M9" s="37" t="str"/>
      <x:c r="N9" s="38" t="str"/>
      <x:c r="O9" s="42" t="str">
        <x:v>N/A</x:v>
      </x:c>
      <x:c r="P9" s="37" t="str"/>
      <x:c r="Q9" s="38" t="str"/>
      <x:c r="R9" s="37" t="str">
        <x:v>BEP / requisitos</x:v>
      </x:c>
    </x:row>
    <x:row r="10">
      <x:c r="A10" s="37" t="str">
        <x:v>BIM-005</x:v>
      </x:c>
      <x:c r="B10" s="42" t="str">
        <x:v>SI</x:v>
      </x:c>
      <x:c r="C10" s="37" t="str">
        <x:v>QC</x:v>
      </x:c>
      <x:c r="D10" s="37" t="str">
        <x:v>WIP</x:v>
      </x:c>
      <x:c r="E10" s="37" t="str">
        <x:v>Parámetros requeridos completos</x:v>
      </x:c>
      <x:c r="F10" s="37" t="str">
        <x:v>Parámetros obligatorios tienen valor, formato y consistencia conforme al requisito.</x:v>
      </x:c>
      <x:c r="G10" s="37" t="str">
        <x:v>Schedule/IDS/checker</x:v>
      </x:c>
      <x:c r="H10" s="37" t="str">
        <x:v>Reporte de parámetros</x:v>
      </x:c>
      <x:c r="I10" s="42" t="str">
        <x:v>PENDIENTE</x:v>
      </x:c>
      <x:c r="J10" s="37" t="str">
        <x:v>MAYOR</x:v>
      </x:c>
      <x:c r="K10" s="37" t="str"/>
      <x:c r="L10" s="37" t="str"/>
      <x:c r="M10" s="37" t="str"/>
      <x:c r="N10" s="38" t="str"/>
      <x:c r="O10" s="42" t="str">
        <x:v>N/A</x:v>
      </x:c>
      <x:c r="P10" s="37" t="str"/>
      <x:c r="Q10" s="38" t="str"/>
      <x:c r="R10" s="37" t="str">
        <x:v>EIR/BEP/IDS</x:v>
      </x:c>
    </x:row>
    <x:row r="11">
      <x:c r="A11" s="37" t="str">
        <x:v>BIM-006</x:v>
      </x:c>
      <x:c r="B11" s="42" t="str">
        <x:v>SI</x:v>
      </x:c>
      <x:c r="C11" s="37" t="str">
        <x:v>QC</x:v>
      </x:c>
      <x:c r="D11" s="37" t="str">
        <x:v>WIP</x:v>
      </x:c>
      <x:c r="E11" s="37" t="str">
        <x:v>Clasificación aplicada</x:v>
      </x:c>
      <x:c r="F11" s="37" t="str">
        <x:v>Objetos y sistemas utilizan la clasificación acordada cuando sea requerida.</x:v>
      </x:c>
      <x:c r="G11" s="37" t="str">
        <x:v>Auditoría de propiedades</x:v>
      </x:c>
      <x:c r="H11" s="37" t="str">
        <x:v>Reporte de clasificación</x:v>
      </x:c>
      <x:c r="I11" s="42" t="str">
        <x:v>PENDIENTE</x:v>
      </x:c>
      <x:c r="J11" s="37" t="str">
        <x:v>MAYOR</x:v>
      </x:c>
      <x:c r="K11" s="37" t="str"/>
      <x:c r="L11" s="37" t="str"/>
      <x:c r="M11" s="37" t="str"/>
      <x:c r="N11" s="38" t="str"/>
      <x:c r="O11" s="42" t="str">
        <x:v>N/A</x:v>
      </x:c>
      <x:c r="P11" s="37" t="str"/>
      <x:c r="Q11" s="38" t="str"/>
      <x:c r="R11" s="37" t="str">
        <x:v>Requisitos del proyecto</x:v>
      </x:c>
    </x:row>
    <x:row r="12">
      <x:c r="A12" s="37" t="str">
        <x:v>BIM-007</x:v>
      </x:c>
      <x:c r="B12" s="42" t="str">
        <x:v>SI</x:v>
      </x:c>
      <x:c r="C12" s="37" t="str">
        <x:v>QC</x:v>
      </x:c>
      <x:c r="D12" s="37" t="str">
        <x:v>WIP</x:v>
      </x:c>
      <x:c r="E12" s="37" t="str">
        <x:v>Nivel de información adecuado</x:v>
      </x:c>
      <x:c r="F12" s="37" t="str">
        <x:v>Geometría e información satisfacen el propósito y etapa, sin exceso innecesario.</x:v>
      </x:c>
      <x:c r="G12" s="37" t="str">
        <x:v>Muestreo técnico</x:v>
      </x:c>
      <x:c r="H12" s="37" t="str">
        <x:v>Registro de muestreo</x:v>
      </x:c>
      <x:c r="I12" s="42" t="str">
        <x:v>PENDIENTE</x:v>
      </x:c>
      <x:c r="J12" s="37" t="str">
        <x:v>MAYOR</x:v>
      </x:c>
      <x:c r="K12" s="37" t="str"/>
      <x:c r="L12" s="37" t="str"/>
      <x:c r="M12" s="37" t="str"/>
      <x:c r="N12" s="38" t="str"/>
      <x:c r="O12" s="42" t="str">
        <x:v>N/A</x:v>
      </x:c>
      <x:c r="P12" s="37" t="str"/>
      <x:c r="Q12" s="38" t="str"/>
      <x:c r="R12" s="37" t="str">
        <x:v>Requisitos de información</x:v>
      </x:c>
    </x:row>
    <x:row r="13">
      <x:c r="A13" s="37" t="str">
        <x:v>BIM-008</x:v>
      </x:c>
      <x:c r="B13" s="42" t="str">
        <x:v>SI</x:v>
      </x:c>
      <x:c r="C13" s="37" t="str">
        <x:v>QC</x:v>
      </x:c>
      <x:c r="D13" s="37" t="str">
        <x:v>WIP</x:v>
      </x:c>
      <x:c r="E13" s="37" t="str">
        <x:v>Salud del modelo controlada</x:v>
      </x:c>
      <x:c r="F13" s="37" t="str">
        <x:v>No existen advertencias críticas, corrupción, elementos duplicados o vistas innecesarias fuera del límite.</x:v>
      </x:c>
      <x:c r="G13" s="37" t="str">
        <x:v>Auditoría software</x:v>
      </x:c>
      <x:c r="H13" s="37" t="str">
        <x:v>Reporte de salud</x:v>
      </x:c>
      <x:c r="I13" s="42" t="str">
        <x:v>PENDIENTE</x:v>
      </x:c>
      <x:c r="J13" s="37" t="str">
        <x:v>MAYOR</x:v>
      </x:c>
      <x:c r="K13" s="37" t="str"/>
      <x:c r="L13" s="37" t="str"/>
      <x:c r="M13" s="37" t="str"/>
      <x:c r="N13" s="38" t="str"/>
      <x:c r="O13" s="42" t="str">
        <x:v>N/A</x:v>
      </x:c>
      <x:c r="P13" s="37" t="str"/>
      <x:c r="Q13" s="38" t="str"/>
      <x:c r="R13" s="37" t="str">
        <x:v>BEP / práctica QA</x:v>
      </x:c>
    </x:row>
    <x:row r="14">
      <x:c r="A14" s="37" t="str">
        <x:v>BIM-009</x:v>
      </x:c>
      <x:c r="B14" s="42" t="str">
        <x:v>SI</x:v>
      </x:c>
      <x:c r="C14" s="37" t="str">
        <x:v>QC</x:v>
      </x:c>
      <x:c r="D14" s="37" t="str">
        <x:v>SHARED</x:v>
      </x:c>
      <x:c r="E14" s="37" t="str">
        <x:v>Vínculos y referencias gestionados</x:v>
      </x:c>
      <x:c r="F14" s="37" t="str">
        <x:v>Vínculos son correctos, relativos/compartidos según acuerdo y sin rutas rotas.</x:v>
      </x:c>
      <x:c r="G14" s="37" t="str">
        <x:v>Revisión de vínculos</x:v>
      </x:c>
      <x:c r="H14" s="37" t="str">
        <x:v>Listado de vínculos</x:v>
      </x:c>
      <x:c r="I14" s="42" t="str">
        <x:v>PENDIENTE</x:v>
      </x:c>
      <x:c r="J14" s="37" t="str">
        <x:v>MAYOR</x:v>
      </x:c>
      <x:c r="K14" s="37" t="str"/>
      <x:c r="L14" s="37" t="str"/>
      <x:c r="M14" s="37" t="str"/>
      <x:c r="N14" s="38" t="str"/>
      <x:c r="O14" s="42" t="str">
        <x:v>N/A</x:v>
      </x:c>
      <x:c r="P14" s="37" t="str"/>
      <x:c r="Q14" s="38" t="str"/>
      <x:c r="R14" s="37" t="str">
        <x:v>BEP/CDE</x:v>
      </x:c>
    </x:row>
    <x:row r="15">
      <x:c r="A15" s="37" t="str">
        <x:v>BIM-010</x:v>
      </x:c>
      <x:c r="B15" s="42" t="str">
        <x:v>SI</x:v>
      </x:c>
      <x:c r="C15" s="37" t="str">
        <x:v>QC</x:v>
      </x:c>
      <x:c r="D15" s="37" t="str">
        <x:v>SHARED</x:v>
      </x:c>
      <x:c r="E15" s="37" t="str">
        <x:v>Federación consistente</x:v>
      </x:c>
      <x:c r="F15" s="37" t="str">
        <x:v>El modelo se posiciona correctamente y contiene la disciplina/alcance declarado.</x:v>
      </x:c>
      <x:c r="G15" s="37" t="str">
        <x:v>Federación y revisión visual</x:v>
      </x:c>
      <x:c r="H15" s="37" t="str">
        <x:v>Captura de federación</x:v>
      </x:c>
      <x:c r="I15" s="42" t="str">
        <x:v>PENDIENTE</x:v>
      </x:c>
      <x:c r="J15" s="37" t="str">
        <x:v>CRÍTICA</x:v>
      </x:c>
      <x:c r="K15" s="37" t="str"/>
      <x:c r="L15" s="37" t="str"/>
      <x:c r="M15" s="37" t="str"/>
      <x:c r="N15" s="38" t="str"/>
      <x:c r="O15" s="42" t="str">
        <x:v>N/A</x:v>
      </x:c>
      <x:c r="P15" s="37" t="str"/>
      <x:c r="Q15" s="38" t="str"/>
      <x:c r="R15" s="37" t="str">
        <x:v>ISO 19650-4 / BEP</x:v>
      </x:c>
    </x:row>
    <x:row r="16">
      <x:c r="A16" s="37" t="str">
        <x:v>BIM-011</x:v>
      </x:c>
      <x:c r="B16" s="42" t="str">
        <x:v>SI</x:v>
      </x:c>
      <x:c r="C16" s="37" t="str">
        <x:v>QC</x:v>
      </x:c>
      <x:c r="D16" s="37" t="str">
        <x:v>SHARED</x:v>
      </x:c>
      <x:c r="E16" s="37" t="str">
        <x:v>Exportación IFC válida cuando aplica</x:v>
      </x:c>
      <x:c r="F16" s="37" t="str">
        <x:v>El IFC usa versión acordada y supera conformidad de sintaxis, esquema y reglas normativas.</x:v>
      </x:c>
      <x:c r="G16" s="37" t="str">
        <x:v>IFC Validation Service</x:v>
      </x:c>
      <x:c r="H16" s="37" t="str">
        <x:v>Reporte de validación IFC</x:v>
      </x:c>
      <x:c r="I16" s="42" t="str">
        <x:v>PENDIENTE</x:v>
      </x:c>
      <x:c r="J16" s="37" t="str">
        <x:v>MAYOR</x:v>
      </x:c>
      <x:c r="K16" s="37" t="str"/>
      <x:c r="L16" s="37" t="str"/>
      <x:c r="M16" s="37" t="str"/>
      <x:c r="N16" s="38" t="str"/>
      <x:c r="O16" s="42" t="str">
        <x:v>N/A</x:v>
      </x:c>
      <x:c r="P16" s="37" t="str"/>
      <x:c r="Q16" s="38" t="str"/>
      <x:c r="R16" s="37" t="str">
        <x:v>IFC / buildingSMART</x:v>
      </x:c>
    </x:row>
    <x:row r="17">
      <x:c r="A17" s="39" t="str">
        <x:v>BIM-012</x:v>
      </x:c>
      <x:c r="B17" s="43" t="str">
        <x:v>SI</x:v>
      </x:c>
      <x:c r="C17" s="39" t="str">
        <x:v>QC</x:v>
      </x:c>
      <x:c r="D17" s="39" t="str">
        <x:v>SHARED</x:v>
      </x:c>
      <x:c r="E17" s="39" t="str">
        <x:v>Requisitos IDS comprobados cuando aplica</x:v>
      </x:c>
      <x:c r="F17" s="39" t="str">
        <x:v>Los requisitos computables de objetos, clasificaciones y propiedades fueron verificados.</x:v>
      </x:c>
      <x:c r="G17" s="39" t="str">
        <x:v>Validador IDS</x:v>
      </x:c>
      <x:c r="H17" s="39" t="str">
        <x:v>Reporte IDS</x:v>
      </x:c>
      <x:c r="I17" s="43" t="str">
        <x:v>PENDIENTE</x:v>
      </x:c>
      <x:c r="J17" s="39" t="str">
        <x:v>MAYOR</x:v>
      </x:c>
      <x:c r="K17" s="39" t="str"/>
      <x:c r="L17" s="39" t="str"/>
      <x:c r="M17" s="39" t="str"/>
      <x:c r="N17" s="40" t="str"/>
      <x:c r="O17" s="43" t="str">
        <x:v>N/A</x:v>
      </x:c>
      <x:c r="P17" s="39" t="str"/>
      <x:c r="Q17" s="40" t="str"/>
      <x:c r="R17" s="39" t="str">
        <x:v>buildingSMART IDS</x:v>
      </x:c>
    </x:row>
  </x:sheetData>
  <x:mergeCells>
    <x:mergeCell ref="A1:R2"/>
    <x:mergeCell ref="A3:R3"/>
  </x:mergeCells>
  <x:conditionalFormatting sqref="I6:I17">
    <x:cfRule type="cellIs" dxfId="26" priority="1" operator="equal">
      <x:formula>"CUMPLE"</x:formula>
    </x:cfRule>
    <x:cfRule type="cellIs" dxfId="27" priority="2" operator="equal">
      <x:formula>"NO CUMPLE"</x:formula>
    </x:cfRule>
    <x:cfRule type="cellIs" dxfId="28" priority="3" operator="equal">
      <x:formula>"PENDIENTE"</x:formula>
    </x:cfRule>
    <x:cfRule type="cellIs" dxfId="29" priority="4" operator="equal">
      <x:formula>"N/A"</x:formula>
    </x:cfRule>
  </x:conditionalFormatting>
  <x:dataValidations count="4">
    <x:dataValidation type="list" sqref="B6:B17">
      <x:formula1>"SI,NO"</x:formula1>
    </x:dataValidation>
    <x:dataValidation type="list" sqref="I6:I17">
      <x:formula1>"PENDIENTE,CUMPLE,NO CUMPLE,N/A"</x:formula1>
    </x:dataValidation>
    <x:dataValidation type="list" sqref="J6:J17">
      <x:formula1>"CRÍTICA,MAYOR,MENOR"</x:formula1>
    </x:dataValidation>
    <x:dataValidation type="list" sqref="O6:O17">
      <x:formula1>"N/A,ABIERTO,EN CORRECCIÓN,CERRADO"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2" hidden="0" customWidth="1"/>
    <x:col min="3" max="3" width="10" hidden="0" customWidth="1"/>
    <x:col min="4" max="4" width="18" hidden="0" customWidth="1"/>
    <x:col min="5" max="5" width="38" hidden="0" customWidth="1"/>
    <x:col min="6" max="6" width="58" hidden="0" customWidth="1"/>
    <x:col min="7" max="7" width="28" hidden="0" customWidth="1"/>
    <x:col min="8" max="8" width="36" hidden="0" customWidth="1"/>
    <x:col min="9" max="9" width="18" hidden="0" customWidth="1"/>
    <x:col min="10" max="10" width="14" hidden="0" customWidth="1"/>
    <x:col min="11" max="11" width="42" hidden="0" customWidth="1"/>
    <x:col min="12" max="12" width="42" hidden="0" customWidth="1"/>
    <x:col min="13" max="13" width="24" hidden="0" customWidth="1"/>
    <x:col min="14" max="14" width="18" hidden="0" customWidth="1"/>
    <x:col min="15" max="15" width="20" hidden="0" customWidth="1"/>
    <x:col min="16" max="16" width="24" hidden="0" customWidth="1"/>
    <x:col min="17" max="17" width="18" hidden="0" customWidth="1"/>
    <x:col min="18" max="18" width="28" hidden="0" customWidth="1"/>
  </x:cols>
  <x:sheetData>
    <x:row r="1">
      <x:c r="A1" s="3" t="str">
        <x:v>SORA QA/QC · COORDINACIÓN Y CONSTRUCTIBILIDAD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>
      <x:c r="A3" s="6" t="str">
        <x:v>Registre evidencia verificable. “Cumple” sólo procede cuando el criterio de aceptación puede demostrarse.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</x:row>
    <x:row r="5">
      <x:c r="A5" s="11" t="str">
        <x:v>ID</x:v>
      </x:c>
      <x:c r="B5" s="11" t="str">
        <x:v>APLICABLE</x:v>
      </x:c>
      <x:c r="C5" s="11" t="str">
        <x:v>TIPO</x:v>
      </x:c>
      <x:c r="D5" s="11" t="str">
        <x:v>GATE</x:v>
      </x:c>
      <x:c r="E5" s="11" t="str">
        <x:v>CONTROL</x:v>
      </x:c>
      <x:c r="F5" s="11" t="str">
        <x:v>CRITERIO DE ACEPTACIÓN</x:v>
      </x:c>
      <x:c r="G5" s="11" t="str">
        <x:v>MÉTODO</x:v>
      </x:c>
      <x:c r="H5" s="11" t="str">
        <x:v>EVIDENCIA REQUERIDA</x:v>
      </x:c>
      <x:c r="I5" s="11" t="str">
        <x:v>RESULTADO</x:v>
      </x:c>
      <x:c r="J5" s="11" t="str">
        <x:v>SEVERIDAD</x:v>
      </x:c>
      <x:c r="K5" s="11" t="str">
        <x:v>HALLAZGO</x:v>
      </x:c>
      <x:c r="L5" s="11" t="str">
        <x:v>ACCIÓN CORRECTIVA</x:v>
      </x:c>
      <x:c r="M5" s="11" t="str">
        <x:v>RESPONSABLE</x:v>
      </x:c>
      <x:c r="N5" s="11" t="str">
        <x:v>FECHA COMPROMISO</x:v>
      </x:c>
      <x:c r="O5" s="11" t="str">
        <x:v>ESTADO CIERRE</x:v>
      </x:c>
      <x:c r="P5" s="11" t="str">
        <x:v>VERIFICADOR</x:v>
      </x:c>
      <x:c r="Q5" s="11" t="str">
        <x:v>FECHA VERIFICACIÓN</x:v>
      </x:c>
      <x:c r="R5" s="11" t="str">
        <x:v>REFERENCIA</x:v>
      </x:c>
    </x:row>
    <x:row r="6">
      <x:c r="A6" s="35" t="str">
        <x:v>COR-001</x:v>
      </x:c>
      <x:c r="B6" s="41" t="str">
        <x:v>SI</x:v>
      </x:c>
      <x:c r="C6" s="35" t="str">
        <x:v>QA</x:v>
      </x:c>
      <x:c r="D6" s="35" t="str">
        <x:v>WIP</x:v>
      </x:c>
      <x:c r="E6" s="35" t="str">
        <x:v>Matriz de interferencias definida</x:v>
      </x:c>
      <x:c r="F6" s="35" t="str">
        <x:v>Disciplinas, tolerancias, prioridades y exclusiones están acordadas.</x:v>
      </x:c>
      <x:c r="G6" s="35" t="str">
        <x:v>Revisión de matriz</x:v>
      </x:c>
      <x:c r="H6" s="35" t="str">
        <x:v>Matriz de clash detection</x:v>
      </x:c>
      <x:c r="I6" s="41" t="str">
        <x:v>PENDIENTE</x:v>
      </x:c>
      <x:c r="J6" s="35" t="str">
        <x:v>MAYOR</x:v>
      </x:c>
      <x:c r="K6" s="35" t="str"/>
      <x:c r="L6" s="35" t="str"/>
      <x:c r="M6" s="35" t="str"/>
      <x:c r="N6" s="36" t="str"/>
      <x:c r="O6" s="41" t="str">
        <x:v>N/A</x:v>
      </x:c>
      <x:c r="P6" s="35" t="str"/>
      <x:c r="Q6" s="36" t="str"/>
      <x:c r="R6" s="35" t="str">
        <x:v>BEP / estrategia de coordinación</x:v>
      </x:c>
    </x:row>
    <x:row r="7">
      <x:c r="A7" s="37" t="str">
        <x:v>COR-002</x:v>
      </x:c>
      <x:c r="B7" s="42" t="str">
        <x:v>SI</x:v>
      </x:c>
      <x:c r="C7" s="37" t="str">
        <x:v>QC</x:v>
      </x:c>
      <x:c r="D7" s="37" t="str">
        <x:v>SHARED</x:v>
      </x:c>
      <x:c r="E7" s="37" t="str">
        <x:v>Modelos vigentes federados</x:v>
      </x:c>
      <x:c r="F7" s="37" t="str">
        <x:v>La coordinación utiliza revisiones autorizadas y fechas de corte consistentes.</x:v>
      </x:c>
      <x:c r="G7" s="37" t="str">
        <x:v>Revisión CDE/federación</x:v>
      </x:c>
      <x:c r="H7" s="37" t="str">
        <x:v>Índice de modelos federados</x:v>
      </x:c>
      <x:c r="I7" s="42" t="str">
        <x:v>PENDIENTE</x:v>
      </x:c>
      <x:c r="J7" s="37" t="str">
        <x:v>CRÍTICA</x:v>
      </x:c>
      <x:c r="K7" s="37" t="str"/>
      <x:c r="L7" s="37" t="str"/>
      <x:c r="M7" s="37" t="str"/>
      <x:c r="N7" s="38" t="str"/>
      <x:c r="O7" s="42" t="str">
        <x:v>N/A</x:v>
      </x:c>
      <x:c r="P7" s="37" t="str"/>
      <x:c r="Q7" s="38" t="str"/>
      <x:c r="R7" s="37" t="str">
        <x:v>ISO 19650-4</x:v>
      </x:c>
    </x:row>
    <x:row r="8">
      <x:c r="A8" s="37" t="str">
        <x:v>COR-003</x:v>
      </x:c>
      <x:c r="B8" s="42" t="str">
        <x:v>SI</x:v>
      </x:c>
      <x:c r="C8" s="37" t="str">
        <x:v>QC</x:v>
      </x:c>
      <x:c r="D8" s="37" t="str">
        <x:v>SHARED</x:v>
      </x:c>
      <x:c r="E8" s="37" t="str">
        <x:v>Hard clashes revisados</x:v>
      </x:c>
      <x:c r="F8" s="37" t="str">
        <x:v>Interferencias geométricas reales fueron detectadas, clasificadas y asignadas.</x:v>
      </x:c>
      <x:c r="G8" s="37" t="str">
        <x:v>Clash detection</x:v>
      </x:c>
      <x:c r="H8" s="37" t="str">
        <x:v>Reporte de clashes</x:v>
      </x:c>
      <x:c r="I8" s="42" t="str">
        <x:v>PENDIENTE</x:v>
      </x:c>
      <x:c r="J8" s="37" t="str">
        <x:v>CRÍTICA</x:v>
      </x:c>
      <x:c r="K8" s="37" t="str"/>
      <x:c r="L8" s="37" t="str"/>
      <x:c r="M8" s="37" t="str"/>
      <x:c r="N8" s="38" t="str"/>
      <x:c r="O8" s="42" t="str">
        <x:v>N/A</x:v>
      </x:c>
      <x:c r="P8" s="37" t="str"/>
      <x:c r="Q8" s="38" t="str"/>
      <x:c r="R8" s="37" t="str">
        <x:v>BEP / proyecto</x:v>
      </x:c>
    </x:row>
    <x:row r="9">
      <x:c r="A9" s="37" t="str">
        <x:v>COR-004</x:v>
      </x:c>
      <x:c r="B9" s="42" t="str">
        <x:v>SI</x:v>
      </x:c>
      <x:c r="C9" s="37" t="str">
        <x:v>QC</x:v>
      </x:c>
      <x:c r="D9" s="37" t="str">
        <x:v>SHARED</x:v>
      </x:c>
      <x:c r="E9" s="37" t="str">
        <x:v>Clearances revisados</x:v>
      </x:c>
      <x:c r="F9" s="37" t="str">
        <x:v>Espacios de operación, mantenimiento, montaje y seguridad fueron comprobados.</x:v>
      </x:c>
      <x:c r="G9" s="37" t="str">
        <x:v>Reglas de proximidad</x:v>
      </x:c>
      <x:c r="H9" s="37" t="str">
        <x:v>Reporte de clearances</x:v>
      </x:c>
      <x:c r="I9" s="42" t="str">
        <x:v>PENDIENTE</x:v>
      </x:c>
      <x:c r="J9" s="37" t="str">
        <x:v>CRÍTICA</x:v>
      </x:c>
      <x:c r="K9" s="37" t="str"/>
      <x:c r="L9" s="37" t="str"/>
      <x:c r="M9" s="37" t="str"/>
      <x:c r="N9" s="38" t="str"/>
      <x:c r="O9" s="42" t="str">
        <x:v>N/A</x:v>
      </x:c>
      <x:c r="P9" s="37" t="str"/>
      <x:c r="Q9" s="38" t="str"/>
      <x:c r="R9" s="37" t="str">
        <x:v>Requisitos fabricante/proyecto</x:v>
      </x:c>
    </x:row>
    <x:row r="10">
      <x:c r="A10" s="37" t="str">
        <x:v>COR-005</x:v>
      </x:c>
      <x:c r="B10" s="42" t="str">
        <x:v>SI</x:v>
      </x:c>
      <x:c r="C10" s="37" t="str">
        <x:v>QC</x:v>
      </x:c>
      <x:c r="D10" s="37" t="str">
        <x:v>SHARED</x:v>
      </x:c>
      <x:c r="E10" s="37" t="str">
        <x:v>Accesibilidad constructiva</x:v>
      </x:c>
      <x:c r="F10" s="37" t="str">
        <x:v>Rutas de instalación, izaje, retiro y acceso a equipos son viables.</x:v>
      </x:c>
      <x:c r="G10" s="37" t="str">
        <x:v>Revisión 3D/constructibilidad</x:v>
      </x:c>
      <x:c r="H10" s="37" t="str">
        <x:v>Capturas y observaciones</x:v>
      </x:c>
      <x:c r="I10" s="42" t="str">
        <x:v>PENDIENTE</x:v>
      </x:c>
      <x:c r="J10" s="37" t="str">
        <x:v>MAYOR</x:v>
      </x:c>
      <x:c r="K10" s="37" t="str"/>
      <x:c r="L10" s="37" t="str"/>
      <x:c r="M10" s="37" t="str"/>
      <x:c r="N10" s="38" t="str"/>
      <x:c r="O10" s="42" t="str">
        <x:v>N/A</x:v>
      </x:c>
      <x:c r="P10" s="37" t="str"/>
      <x:c r="Q10" s="38" t="str"/>
      <x:c r="R10" s="37" t="str">
        <x:v>Plan de construcción</x:v>
      </x:c>
    </x:row>
    <x:row r="11">
      <x:c r="A11" s="37" t="str">
        <x:v>COR-006</x:v>
      </x:c>
      <x:c r="B11" s="42" t="str">
        <x:v>SI</x:v>
      </x:c>
      <x:c r="C11" s="37" t="str">
        <x:v>QC</x:v>
      </x:c>
      <x:c r="D11" s="37" t="str">
        <x:v>SHARED</x:v>
      </x:c>
      <x:c r="E11" s="37" t="str">
        <x:v>Pendientes y continuidad verificadas</x:v>
      </x:c>
      <x:c r="F11" s="37" t="str">
        <x:v>Sistemas que requieren pendiente o continuidad física no presentan interrupciones.</x:v>
      </x:c>
      <x:c r="G11" s="37" t="str">
        <x:v>Revisión de red</x:v>
      </x:c>
      <x:c r="H11" s="37" t="str">
        <x:v>Reporte/schedule</x:v>
      </x:c>
      <x:c r="I11" s="42" t="str">
        <x:v>PENDIENTE</x:v>
      </x:c>
      <x:c r="J11" s="37" t="str">
        <x:v>CRÍTICA</x:v>
      </x:c>
      <x:c r="K11" s="37" t="str"/>
      <x:c r="L11" s="37" t="str"/>
      <x:c r="M11" s="37" t="str"/>
      <x:c r="N11" s="38" t="str"/>
      <x:c r="O11" s="42" t="str">
        <x:v>N/A</x:v>
      </x:c>
      <x:c r="P11" s="37" t="str"/>
      <x:c r="Q11" s="38" t="str"/>
      <x:c r="R11" s="37" t="str">
        <x:v>Ingeniería aprobada</x:v>
      </x:c>
    </x:row>
    <x:row r="12">
      <x:c r="A12" s="37" t="str">
        <x:v>COR-007</x:v>
      </x:c>
      <x:c r="B12" s="42" t="str">
        <x:v>SI</x:v>
      </x:c>
      <x:c r="C12" s="37" t="str">
        <x:v>QC</x:v>
      </x:c>
      <x:c r="D12" s="37" t="str">
        <x:v>SHARED</x:v>
      </x:c>
      <x:c r="E12" s="37" t="str">
        <x:v>Interfaces entre sistemas resueltas</x:v>
      </x:c>
      <x:c r="F12" s="37" t="str">
        <x:v>Puntos de conexión, responsabilidades y límites de batería están definidos.</x:v>
      </x:c>
      <x:c r="G12" s="37" t="str">
        <x:v>Matriz de interfaces</x:v>
      </x:c>
      <x:c r="H12" s="37" t="str">
        <x:v>Matriz firmada</x:v>
      </x:c>
      <x:c r="I12" s="42" t="str">
        <x:v>PENDIENTE</x:v>
      </x:c>
      <x:c r="J12" s="37" t="str">
        <x:v>CRÍTICA</x:v>
      </x:c>
      <x:c r="K12" s="37" t="str"/>
      <x:c r="L12" s="37" t="str"/>
      <x:c r="M12" s="37" t="str"/>
      <x:c r="N12" s="38" t="str"/>
      <x:c r="O12" s="42" t="str">
        <x:v>N/A</x:v>
      </x:c>
      <x:c r="P12" s="37" t="str"/>
      <x:c r="Q12" s="38" t="str"/>
      <x:c r="R12" s="37" t="str">
        <x:v>Ingeniería / submittals</x:v>
      </x:c>
    </x:row>
    <x:row r="13">
      <x:c r="A13" s="37" t="str">
        <x:v>COR-008</x:v>
      </x:c>
      <x:c r="B13" s="42" t="str">
        <x:v>SI</x:v>
      </x:c>
      <x:c r="C13" s="37" t="str">
        <x:v>QC</x:v>
      </x:c>
      <x:c r="D13" s="37" t="str">
        <x:v>SHARED</x:v>
      </x:c>
      <x:c r="E13" s="37" t="str">
        <x:v>Incidencias sin duplicados</x:v>
      </x:c>
      <x:c r="F13" s="37" t="str">
        <x:v>Issues tienen identificador, ubicación, responsable, prioridad y no duplican hallazgos.</x:v>
      </x:c>
      <x:c r="G13" s="37" t="str">
        <x:v>Revisión BCF/issue log</x:v>
      </x:c>
      <x:c r="H13" s="37" t="str">
        <x:v>Exportación de incidencias</x:v>
      </x:c>
      <x:c r="I13" s="42" t="str">
        <x:v>PENDIENTE</x:v>
      </x:c>
      <x:c r="J13" s="37" t="str">
        <x:v>MAYOR</x:v>
      </x:c>
      <x:c r="K13" s="37" t="str"/>
      <x:c r="L13" s="37" t="str"/>
      <x:c r="M13" s="37" t="str"/>
      <x:c r="N13" s="38" t="str"/>
      <x:c r="O13" s="42" t="str">
        <x:v>N/A</x:v>
      </x:c>
      <x:c r="P13" s="37" t="str"/>
      <x:c r="Q13" s="38" t="str"/>
      <x:c r="R13" s="37" t="str">
        <x:v>BCF / proceso del proyecto</x:v>
      </x:c>
    </x:row>
    <x:row r="14">
      <x:c r="A14" s="37" t="str">
        <x:v>COR-009</x:v>
      </x:c>
      <x:c r="B14" s="42" t="str">
        <x:v>SI</x:v>
      </x:c>
      <x:c r="C14" s="37" t="str">
        <x:v>QC</x:v>
      </x:c>
      <x:c r="D14" s="37" t="str">
        <x:v>SHARED</x:v>
      </x:c>
      <x:c r="E14" s="37" t="str">
        <x:v>Decisiones trazables</x:v>
      </x:c>
      <x:c r="F14" s="37" t="str">
        <x:v>Cada cierre conserva evidencia de la solución y aprobación correspondiente.</x:v>
      </x:c>
      <x:c r="G14" s="37" t="str">
        <x:v>Muestreo de issues cerrados</x:v>
      </x:c>
      <x:c r="H14" s="37" t="str">
        <x:v>Captura/historial de issue</x:v>
      </x:c>
      <x:c r="I14" s="42" t="str">
        <x:v>PENDIENTE</x:v>
      </x:c>
      <x:c r="J14" s="37" t="str">
        <x:v>MAYOR</x:v>
      </x:c>
      <x:c r="K14" s="37" t="str"/>
      <x:c r="L14" s="37" t="str"/>
      <x:c r="M14" s="37" t="str"/>
      <x:c r="N14" s="38" t="str"/>
      <x:c r="O14" s="42" t="str">
        <x:v>N/A</x:v>
      </x:c>
      <x:c r="P14" s="37" t="str"/>
      <x:c r="Q14" s="38" t="str"/>
      <x:c r="R14" s="37" t="str">
        <x:v>ISO 19650 / proyecto</x:v>
      </x:c>
    </x:row>
    <x:row r="15">
      <x:c r="A15" s="37" t="str">
        <x:v>COR-010</x:v>
      </x:c>
      <x:c r="B15" s="42" t="str">
        <x:v>SI</x:v>
      </x:c>
      <x:c r="C15" s="37" t="str">
        <x:v>QC</x:v>
      </x:c>
      <x:c r="D15" s="37" t="str">
        <x:v>PUBLISHED</x:v>
      </x:c>
      <x:c r="E15" s="37" t="str">
        <x:v>Clashes críticos cerrados</x:v>
      </x:c>
      <x:c r="F15" s="37" t="str">
        <x:v>No quedan interferencias críticas abiertas antes de liberar para uso acordado.</x:v>
      </x:c>
      <x:c r="G15" s="37" t="str">
        <x:v>Reporte final</x:v>
      </x:c>
      <x:c r="H15" s="37" t="str">
        <x:v>Reporte cero críticos</x:v>
      </x:c>
      <x:c r="I15" s="42" t="str">
        <x:v>PENDIENTE</x:v>
      </x:c>
      <x:c r="J15" s="37" t="str">
        <x:v>CRÍTICA</x:v>
      </x:c>
      <x:c r="K15" s="37" t="str"/>
      <x:c r="L15" s="37" t="str"/>
      <x:c r="M15" s="37" t="str"/>
      <x:c r="N15" s="38" t="str"/>
      <x:c r="O15" s="42" t="str">
        <x:v>N/A</x:v>
      </x:c>
      <x:c r="P15" s="37" t="str"/>
      <x:c r="Q15" s="38" t="str"/>
      <x:c r="R15" s="37" t="str">
        <x:v>Gate del proyecto</x:v>
      </x:c>
    </x:row>
    <x:row r="16">
      <x:c r="A16" s="37" t="str">
        <x:v>COR-011</x:v>
      </x:c>
      <x:c r="B16" s="42" t="str">
        <x:v>SI</x:v>
      </x:c>
      <x:c r="C16" s="37" t="str">
        <x:v>QC</x:v>
      </x:c>
      <x:c r="D16" s="37" t="str">
        <x:v>PUBLISHED</x:v>
      </x:c>
      <x:c r="E16" s="37" t="str">
        <x:v>Cambios incorporados</x:v>
      </x:c>
      <x:c r="F16" s="37" t="str">
        <x:v>Las soluciones aprobadas aparecen en modelo y documentación asociada.</x:v>
      </x:c>
      <x:c r="G16" s="37" t="str">
        <x:v>Comparación issue-modelo-plano</x:v>
      </x:c>
      <x:c r="H16" s="37" t="str">
        <x:v>Evidencia cruzada</x:v>
      </x:c>
      <x:c r="I16" s="42" t="str">
        <x:v>PENDIENTE</x:v>
      </x:c>
      <x:c r="J16" s="37" t="str">
        <x:v>CRÍTICA</x:v>
      </x:c>
      <x:c r="K16" s="37" t="str"/>
      <x:c r="L16" s="37" t="str"/>
      <x:c r="M16" s="37" t="str"/>
      <x:c r="N16" s="38" t="str"/>
      <x:c r="O16" s="42" t="str">
        <x:v>N/A</x:v>
      </x:c>
      <x:c r="P16" s="37" t="str"/>
      <x:c r="Q16" s="38" t="str"/>
      <x:c r="R16" s="37" t="str">
        <x:v>Continuidad técnica</x:v>
      </x:c>
    </x:row>
    <x:row r="17">
      <x:c r="A17" s="39" t="str">
        <x:v>COR-012</x:v>
      </x:c>
      <x:c r="B17" s="43" t="str">
        <x:v>SI</x:v>
      </x:c>
      <x:c r="C17" s="39" t="str">
        <x:v>QC</x:v>
      </x:c>
      <x:c r="D17" s="39" t="str">
        <x:v>HANDOVER</x:v>
      </x:c>
      <x:c r="E17" s="39" t="str">
        <x:v>Coordinación contra obra</x:v>
      </x:c>
      <x:c r="F17" s="39" t="str">
        <x:v>Cambios de campo relevantes están reflejados en as-built y cierre documental.</x:v>
      </x:c>
      <x:c r="G17" s="39" t="str">
        <x:v>Comparación obra/modelo</x:v>
      </x:c>
      <x:c r="H17" s="39" t="str">
        <x:v>Registro de verificación</x:v>
      </x:c>
      <x:c r="I17" s="43" t="str">
        <x:v>PENDIENTE</x:v>
      </x:c>
      <x:c r="J17" s="39" t="str">
        <x:v>CRÍTICA</x:v>
      </x:c>
      <x:c r="K17" s="39" t="str"/>
      <x:c r="L17" s="39" t="str"/>
      <x:c r="M17" s="39" t="str"/>
      <x:c r="N17" s="40" t="str"/>
      <x:c r="O17" s="43" t="str">
        <x:v>N/A</x:v>
      </x:c>
      <x:c r="P17" s="39" t="str"/>
      <x:c r="Q17" s="40" t="str"/>
      <x:c r="R17" s="39" t="str">
        <x:v>Handover / as-built</x:v>
      </x:c>
    </x:row>
  </x:sheetData>
  <x:mergeCells>
    <x:mergeCell ref="A1:R2"/>
    <x:mergeCell ref="A3:R3"/>
  </x:mergeCells>
  <x:conditionalFormatting sqref="I6:I17">
    <x:cfRule type="cellIs" dxfId="30" priority="1" operator="equal">
      <x:formula>"CUMPLE"</x:formula>
    </x:cfRule>
    <x:cfRule type="cellIs" dxfId="31" priority="2" operator="equal">
      <x:formula>"NO CUMPLE"</x:formula>
    </x:cfRule>
    <x:cfRule type="cellIs" dxfId="32" priority="3" operator="equal">
      <x:formula>"PENDIENTE"</x:formula>
    </x:cfRule>
    <x:cfRule type="cellIs" dxfId="33" priority="4" operator="equal">
      <x:formula>"N/A"</x:formula>
    </x:cfRule>
  </x:conditionalFormatting>
  <x:dataValidations count="4">
    <x:dataValidation type="list" sqref="B6:B17">
      <x:formula1>"SI,NO"</x:formula1>
    </x:dataValidation>
    <x:dataValidation type="list" sqref="I6:I17">
      <x:formula1>"PENDIENTE,CUMPLE,NO CUMPLE,N/A"</x:formula1>
    </x:dataValidation>
    <x:dataValidation type="list" sqref="J6:J17">
      <x:formula1>"CRÍTICA,MAYOR,MENOR"</x:formula1>
    </x:dataValidation>
    <x:dataValidation type="list" sqref="O6:O17">
      <x:formula1>"N/A,ABIERTO,EN CORRECCIÓN,CERRADO"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2" hidden="0" customWidth="1"/>
    <x:col min="3" max="3" width="10" hidden="0" customWidth="1"/>
    <x:col min="4" max="4" width="18" hidden="0" customWidth="1"/>
    <x:col min="5" max="5" width="38" hidden="0" customWidth="1"/>
    <x:col min="6" max="6" width="58" hidden="0" customWidth="1"/>
    <x:col min="7" max="7" width="28" hidden="0" customWidth="1"/>
    <x:col min="8" max="8" width="36" hidden="0" customWidth="1"/>
    <x:col min="9" max="9" width="18" hidden="0" customWidth="1"/>
    <x:col min="10" max="10" width="14" hidden="0" customWidth="1"/>
    <x:col min="11" max="11" width="42" hidden="0" customWidth="1"/>
    <x:col min="12" max="12" width="42" hidden="0" customWidth="1"/>
    <x:col min="13" max="13" width="24" hidden="0" customWidth="1"/>
    <x:col min="14" max="14" width="18" hidden="0" customWidth="1"/>
    <x:col min="15" max="15" width="20" hidden="0" customWidth="1"/>
    <x:col min="16" max="16" width="24" hidden="0" customWidth="1"/>
    <x:col min="17" max="17" width="18" hidden="0" customWidth="1"/>
    <x:col min="18" max="18" width="28" hidden="0" customWidth="1"/>
  </x:cols>
  <x:sheetData>
    <x:row r="1">
      <x:c r="A1" s="3" t="str">
        <x:v>SORA QA/QC · DOCUMENTACIÓN Y ENTREGABLES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>
      <x:c r="A3" s="6" t="str">
        <x:v>Registre evidencia verificable. “Cumple” sólo procede cuando el criterio de aceptación puede demostrarse.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</x:row>
    <x:row r="5">
      <x:c r="A5" s="11" t="str">
        <x:v>ID</x:v>
      </x:c>
      <x:c r="B5" s="11" t="str">
        <x:v>APLICABLE</x:v>
      </x:c>
      <x:c r="C5" s="11" t="str">
        <x:v>TIPO</x:v>
      </x:c>
      <x:c r="D5" s="11" t="str">
        <x:v>GATE</x:v>
      </x:c>
      <x:c r="E5" s="11" t="str">
        <x:v>CONTROL</x:v>
      </x:c>
      <x:c r="F5" s="11" t="str">
        <x:v>CRITERIO DE ACEPTACIÓN</x:v>
      </x:c>
      <x:c r="G5" s="11" t="str">
        <x:v>MÉTODO</x:v>
      </x:c>
      <x:c r="H5" s="11" t="str">
        <x:v>EVIDENCIA REQUERIDA</x:v>
      </x:c>
      <x:c r="I5" s="11" t="str">
        <x:v>RESULTADO</x:v>
      </x:c>
      <x:c r="J5" s="11" t="str">
        <x:v>SEVERIDAD</x:v>
      </x:c>
      <x:c r="K5" s="11" t="str">
        <x:v>HALLAZGO</x:v>
      </x:c>
      <x:c r="L5" s="11" t="str">
        <x:v>ACCIÓN CORRECTIVA</x:v>
      </x:c>
      <x:c r="M5" s="11" t="str">
        <x:v>RESPONSABLE</x:v>
      </x:c>
      <x:c r="N5" s="11" t="str">
        <x:v>FECHA COMPROMISO</x:v>
      </x:c>
      <x:c r="O5" s="11" t="str">
        <x:v>ESTADO CIERRE</x:v>
      </x:c>
      <x:c r="P5" s="11" t="str">
        <x:v>VERIFICADOR</x:v>
      </x:c>
      <x:c r="Q5" s="11" t="str">
        <x:v>FECHA VERIFICACIÓN</x:v>
      </x:c>
      <x:c r="R5" s="11" t="str">
        <x:v>REFERENCIA</x:v>
      </x:c>
    </x:row>
    <x:row r="6">
      <x:c r="A6" s="35" t="str">
        <x:v>DOC-001</x:v>
      </x:c>
      <x:c r="B6" s="41" t="str">
        <x:v>SI</x:v>
      </x:c>
      <x:c r="C6" s="35" t="str">
        <x:v>QA</x:v>
      </x:c>
      <x:c r="D6" s="35" t="str">
        <x:v>WIP</x:v>
      </x:c>
      <x:c r="E6" s="35" t="str">
        <x:v>Lista maestra de entregables vigente</x:v>
      </x:c>
      <x:c r="F6" s="35" t="str">
        <x:v>Existe una lista controlada con responsable, formato, revisión y fecha.</x:v>
      </x:c>
      <x:c r="G6" s="35" t="str">
        <x:v>Revisión MDR</x:v>
      </x:c>
      <x:c r="H6" s="35" t="str">
        <x:v>MDR/lista maestra</x:v>
      </x:c>
      <x:c r="I6" s="41" t="str">
        <x:v>PENDIENTE</x:v>
      </x:c>
      <x:c r="J6" s="35" t="str">
        <x:v>MAYOR</x:v>
      </x:c>
      <x:c r="K6" s="35" t="str"/>
      <x:c r="L6" s="35" t="str"/>
      <x:c r="M6" s="35" t="str"/>
      <x:c r="N6" s="36" t="str"/>
      <x:c r="O6" s="41" t="str">
        <x:v>N/A</x:v>
      </x:c>
      <x:c r="P6" s="35" t="str"/>
      <x:c r="Q6" s="36" t="str"/>
      <x:c r="R6" s="35" t="str">
        <x:v>ISO 19650-2</x:v>
      </x:c>
    </x:row>
    <x:row r="7">
      <x:c r="A7" s="37" t="str">
        <x:v>DOC-002</x:v>
      </x:c>
      <x:c r="B7" s="42" t="str">
        <x:v>SI</x:v>
      </x:c>
      <x:c r="C7" s="37" t="str">
        <x:v>QC</x:v>
      </x:c>
      <x:c r="D7" s="37" t="str">
        <x:v>WIP</x:v>
      </x:c>
      <x:c r="E7" s="37" t="str">
        <x:v>Planos vinculados al modelo vigente</x:v>
      </x:c>
      <x:c r="F7" s="37" t="str">
        <x:v>Vistas, tablas y anotaciones derivan de información coordinada y vigente.</x:v>
      </x:c>
      <x:c r="G7" s="37" t="str">
        <x:v>Comparación modelo-plano</x:v>
      </x:c>
      <x:c r="H7" s="37" t="str">
        <x:v>Registro de revisión</x:v>
      </x:c>
      <x:c r="I7" s="42" t="str">
        <x:v>PENDIENTE</x:v>
      </x:c>
      <x:c r="J7" s="37" t="str">
        <x:v>CRÍTICA</x:v>
      </x:c>
      <x:c r="K7" s="37" t="str"/>
      <x:c r="L7" s="37" t="str"/>
      <x:c r="M7" s="37" t="str"/>
      <x:c r="N7" s="38" t="str"/>
      <x:c r="O7" s="42" t="str">
        <x:v>N/A</x:v>
      </x:c>
      <x:c r="P7" s="37" t="str"/>
      <x:c r="Q7" s="38" t="str"/>
      <x:c r="R7" s="37" t="str">
        <x:v>BEP / proyecto</x:v>
      </x:c>
    </x:row>
    <x:row r="8">
      <x:c r="A8" s="37" t="str">
        <x:v>DOC-003</x:v>
      </x:c>
      <x:c r="B8" s="42" t="str">
        <x:v>SI</x:v>
      </x:c>
      <x:c r="C8" s="37" t="str">
        <x:v>QC</x:v>
      </x:c>
      <x:c r="D8" s="37" t="str">
        <x:v>WIP</x:v>
      </x:c>
      <x:c r="E8" s="37" t="str">
        <x:v>Cajetín y metadatos correctos</x:v>
      </x:c>
      <x:c r="F8" s="37" t="str">
        <x:v>Código, título, revisión, estado, fecha y responsables son consistentes.</x:v>
      </x:c>
      <x:c r="G8" s="37" t="str">
        <x:v>Revisión automática/manual</x:v>
      </x:c>
      <x:c r="H8" s="37" t="str">
        <x:v>Checklist de plano</x:v>
      </x:c>
      <x:c r="I8" s="42" t="str">
        <x:v>PENDIENTE</x:v>
      </x:c>
      <x:c r="J8" s="37" t="str">
        <x:v>MAYOR</x:v>
      </x:c>
      <x:c r="K8" s="37" t="str"/>
      <x:c r="L8" s="37" t="str"/>
      <x:c r="M8" s="37" t="str"/>
      <x:c r="N8" s="38" t="str"/>
      <x:c r="O8" s="42" t="str">
        <x:v>N/A</x:v>
      </x:c>
      <x:c r="P8" s="37" t="str"/>
      <x:c r="Q8" s="38" t="str"/>
      <x:c r="R8" s="37" t="str">
        <x:v>Estándar de información</x:v>
      </x:c>
    </x:row>
    <x:row r="9">
      <x:c r="A9" s="37" t="str">
        <x:v>DOC-004</x:v>
      </x:c>
      <x:c r="B9" s="42" t="str">
        <x:v>SI</x:v>
      </x:c>
      <x:c r="C9" s="37" t="str">
        <x:v>QC</x:v>
      </x:c>
      <x:c r="D9" s="37" t="str">
        <x:v>WIP</x:v>
      </x:c>
      <x:c r="E9" s="37" t="str">
        <x:v>Escalas y legibilidad adecuadas</x:v>
      </x:c>
      <x:c r="F9" s="37" t="str">
        <x:v>Escalas, textos, símbolos, líneas y cotas son legibles en el formato de emisión.</x:v>
      </x:c>
      <x:c r="G9" s="37" t="str">
        <x:v>Impresión de prueba</x:v>
      </x:c>
      <x:c r="H9" s="37" t="str">
        <x:v>PDF de control</x:v>
      </x:c>
      <x:c r="I9" s="42" t="str">
        <x:v>PENDIENTE</x:v>
      </x:c>
      <x:c r="J9" s="37" t="str">
        <x:v>MAYOR</x:v>
      </x:c>
      <x:c r="K9" s="37" t="str"/>
      <x:c r="L9" s="37" t="str"/>
      <x:c r="M9" s="37" t="str"/>
      <x:c r="N9" s="38" t="str"/>
      <x:c r="O9" s="42" t="str">
        <x:v>N/A</x:v>
      </x:c>
      <x:c r="P9" s="37" t="str"/>
      <x:c r="Q9" s="38" t="str"/>
      <x:c r="R9" s="37" t="str">
        <x:v>Estándar gráfico</x:v>
      </x:c>
    </x:row>
    <x:row r="10">
      <x:c r="A10" s="37" t="str">
        <x:v>DOC-005</x:v>
      </x:c>
      <x:c r="B10" s="42" t="str">
        <x:v>SI</x:v>
      </x:c>
      <x:c r="C10" s="37" t="str">
        <x:v>QC</x:v>
      </x:c>
      <x:c r="D10" s="37" t="str">
        <x:v>WIP</x:v>
      </x:c>
      <x:c r="E10" s="37" t="str">
        <x:v>Notas y leyendas consistentes</x:v>
      </x:c>
      <x:c r="F10" s="37" t="str">
        <x:v>Símbolos, abreviaturas, notas y especificaciones no se contradicen.</x:v>
      </x:c>
      <x:c r="G10" s="37" t="str">
        <x:v>Revisión cruzada</x:v>
      </x:c>
      <x:c r="H10" s="37" t="str">
        <x:v>Markup resuelto</x:v>
      </x:c>
      <x:c r="I10" s="42" t="str">
        <x:v>PENDIENTE</x:v>
      </x:c>
      <x:c r="J10" s="37" t="str">
        <x:v>MAYOR</x:v>
      </x:c>
      <x:c r="K10" s="37" t="str"/>
      <x:c r="L10" s="37" t="str"/>
      <x:c r="M10" s="37" t="str"/>
      <x:c r="N10" s="38" t="str"/>
      <x:c r="O10" s="42" t="str">
        <x:v>N/A</x:v>
      </x:c>
      <x:c r="P10" s="37" t="str"/>
      <x:c r="Q10" s="38" t="str"/>
      <x:c r="R10" s="37" t="str">
        <x:v>Proyecto</x:v>
      </x:c>
    </x:row>
    <x:row r="11">
      <x:c r="A11" s="37" t="str">
        <x:v>DOC-006</x:v>
      </x:c>
      <x:c r="B11" s="42" t="str">
        <x:v>SI</x:v>
      </x:c>
      <x:c r="C11" s="37" t="str">
        <x:v>QC</x:v>
      </x:c>
      <x:c r="D11" s="37" t="str">
        <x:v>SHARED</x:v>
      </x:c>
      <x:c r="E11" s="37" t="str">
        <x:v>Referencias cruzadas válidas</x:v>
      </x:c>
      <x:c r="F11" s="37" t="str">
        <x:v>Detalles, secciones, hojas, anexos y vínculos apuntan al contenido correcto.</x:v>
      </x:c>
      <x:c r="G11" s="37" t="str">
        <x:v>Navegación/muestreo</x:v>
      </x:c>
      <x:c r="H11" s="37" t="str">
        <x:v>Registro de muestreo</x:v>
      </x:c>
      <x:c r="I11" s="42" t="str">
        <x:v>PENDIENTE</x:v>
      </x:c>
      <x:c r="J11" s="37" t="str">
        <x:v>MAYOR</x:v>
      </x:c>
      <x:c r="K11" s="37" t="str"/>
      <x:c r="L11" s="37" t="str"/>
      <x:c r="M11" s="37" t="str"/>
      <x:c r="N11" s="38" t="str"/>
      <x:c r="O11" s="42" t="str">
        <x:v>N/A</x:v>
      </x:c>
      <x:c r="P11" s="37" t="str"/>
      <x:c r="Q11" s="38" t="str"/>
      <x:c r="R11" s="37" t="str">
        <x:v>Proyecto</x:v>
      </x:c>
    </x:row>
    <x:row r="12">
      <x:c r="A12" s="37" t="str">
        <x:v>DOC-007</x:v>
      </x:c>
      <x:c r="B12" s="42" t="str">
        <x:v>SI</x:v>
      </x:c>
      <x:c r="C12" s="37" t="str">
        <x:v>QC</x:v>
      </x:c>
      <x:c r="D12" s="37" t="str">
        <x:v>SHARED</x:v>
      </x:c>
      <x:c r="E12" s="37" t="str">
        <x:v>Memorias y cálculos corresponden</x:v>
      </x:c>
      <x:c r="F12" s="37" t="str">
        <x:v>Resultados documentados coinciden con planos, modelos y criterios aprobados.</x:v>
      </x:c>
      <x:c r="G12" s="37" t="str">
        <x:v>Revisión cruzada</x:v>
      </x:c>
      <x:c r="H12" s="37" t="str">
        <x:v>Matriz de correspondencia</x:v>
      </x:c>
      <x:c r="I12" s="42" t="str">
        <x:v>PENDIENTE</x:v>
      </x:c>
      <x:c r="J12" s="37" t="str">
        <x:v>CRÍTICA</x:v>
      </x:c>
      <x:c r="K12" s="37" t="str"/>
      <x:c r="L12" s="37" t="str"/>
      <x:c r="M12" s="37" t="str"/>
      <x:c r="N12" s="38" t="str"/>
      <x:c r="O12" s="42" t="str">
        <x:v>N/A</x:v>
      </x:c>
      <x:c r="P12" s="37" t="str"/>
      <x:c r="Q12" s="38" t="str"/>
      <x:c r="R12" s="37" t="str">
        <x:v>Ingeniería aprobada</x:v>
      </x:c>
    </x:row>
    <x:row r="13">
      <x:c r="A13" s="37" t="str">
        <x:v>DOC-008</x:v>
      </x:c>
      <x:c r="B13" s="42" t="str">
        <x:v>SI</x:v>
      </x:c>
      <x:c r="C13" s="37" t="str">
        <x:v>QC</x:v>
      </x:c>
      <x:c r="D13" s="37" t="str">
        <x:v>PUBLISHED</x:v>
      </x:c>
      <x:c r="E13" s="37" t="str">
        <x:v>Paquete completo y sin duplicados</x:v>
      </x:c>
      <x:c r="F13" s="37" t="str">
        <x:v>Índice, archivos, revisiones y formatos coinciden con el alcance de entrega.</x:v>
      </x:c>
      <x:c r="G13" s="37" t="str">
        <x:v>Inventario de paquete</x:v>
      </x:c>
      <x:c r="H13" s="37" t="str">
        <x:v>Transmittal/índice</x:v>
      </x:c>
      <x:c r="I13" s="42" t="str">
        <x:v>PENDIENTE</x:v>
      </x:c>
      <x:c r="J13" s="37" t="str">
        <x:v>CRÍTICA</x:v>
      </x:c>
      <x:c r="K13" s="37" t="str"/>
      <x:c r="L13" s="37" t="str"/>
      <x:c r="M13" s="37" t="str"/>
      <x:c r="N13" s="38" t="str"/>
      <x:c r="O13" s="42" t="str">
        <x:v>N/A</x:v>
      </x:c>
      <x:c r="P13" s="37" t="str"/>
      <x:c r="Q13" s="38" t="str"/>
      <x:c r="R13" s="37" t="str">
        <x:v>ISO 19650-4</x:v>
      </x:c>
    </x:row>
    <x:row r="14">
      <x:c r="A14" s="37" t="str">
        <x:v>DOC-009</x:v>
      </x:c>
      <x:c r="B14" s="42" t="str">
        <x:v>SI</x:v>
      </x:c>
      <x:c r="C14" s="37" t="str">
        <x:v>QC</x:v>
      </x:c>
      <x:c r="D14" s="37" t="str">
        <x:v>PUBLISHED</x:v>
      </x:c>
      <x:c r="E14" s="37" t="str">
        <x:v>PDF y archivos abiertos verificados</x:v>
      </x:c>
      <x:c r="F14" s="37" t="str">
        <x:v>Los archivos abren, imprimen y no contienen capas, fuentes o vínculos rotos.</x:v>
      </x:c>
      <x:c r="G14" s="37" t="str">
        <x:v>Apertura/impresión</x:v>
      </x:c>
      <x:c r="H14" s="37" t="str">
        <x:v>Registro de prueba</x:v>
      </x:c>
      <x:c r="I14" s="42" t="str">
        <x:v>PENDIENTE</x:v>
      </x:c>
      <x:c r="J14" s="37" t="str">
        <x:v>MAYOR</x:v>
      </x:c>
      <x:c r="K14" s="37" t="str"/>
      <x:c r="L14" s="37" t="str"/>
      <x:c r="M14" s="37" t="str"/>
      <x:c r="N14" s="38" t="str"/>
      <x:c r="O14" s="42" t="str">
        <x:v>N/A</x:v>
      </x:c>
      <x:c r="P14" s="37" t="str"/>
      <x:c r="Q14" s="38" t="str"/>
      <x:c r="R14" s="37" t="str">
        <x:v>Criterios de intercambio</x:v>
      </x:c>
    </x:row>
    <x:row r="15">
      <x:c r="A15" s="39" t="str">
        <x:v>DOC-010</x:v>
      </x:c>
      <x:c r="B15" s="43" t="str">
        <x:v>SI</x:v>
      </x:c>
      <x:c r="C15" s="39" t="str">
        <x:v>QC</x:v>
      </x:c>
      <x:c r="D15" s="39" t="str">
        <x:v>HANDOVER</x:v>
      </x:c>
      <x:c r="E15" s="39" t="str">
        <x:v>As-built, O&amp;M y submittals conciliados</x:v>
      </x:c>
      <x:c r="F15" s="39" t="str">
        <x:v>La documentación final refleja equipos instalados, pruebas, manuales y cambios aprobados.</x:v>
      </x:c>
      <x:c r="G15" s="39" t="str">
        <x:v>Revisión de cierre</x:v>
      </x:c>
      <x:c r="H15" s="39" t="str">
        <x:v>Matriz de handover</x:v>
      </x:c>
      <x:c r="I15" s="43" t="str">
        <x:v>PENDIENTE</x:v>
      </x:c>
      <x:c r="J15" s="39" t="str">
        <x:v>CRÍTICA</x:v>
      </x:c>
      <x:c r="K15" s="39" t="str"/>
      <x:c r="L15" s="39" t="str"/>
      <x:c r="M15" s="39" t="str"/>
      <x:c r="N15" s="40" t="str"/>
      <x:c r="O15" s="43" t="str">
        <x:v>N/A</x:v>
      </x:c>
      <x:c r="P15" s="39" t="str"/>
      <x:c r="Q15" s="40" t="str"/>
      <x:c r="R15" s="39" t="str">
        <x:v>Requisitos de entrega</x:v>
      </x:c>
    </x:row>
  </x:sheetData>
  <x:mergeCells>
    <x:mergeCell ref="A1:R2"/>
    <x:mergeCell ref="A3:R3"/>
  </x:mergeCells>
  <x:conditionalFormatting sqref="I6:I15">
    <x:cfRule type="cellIs" dxfId="34" priority="1" operator="equal">
      <x:formula>"CUMPLE"</x:formula>
    </x:cfRule>
    <x:cfRule type="cellIs" dxfId="35" priority="2" operator="equal">
      <x:formula>"NO CUMPLE"</x:formula>
    </x:cfRule>
    <x:cfRule type="cellIs" dxfId="36" priority="3" operator="equal">
      <x:formula>"PENDIENTE"</x:formula>
    </x:cfRule>
    <x:cfRule type="cellIs" dxfId="37" priority="4" operator="equal">
      <x:formula>"N/A"</x:formula>
    </x:cfRule>
  </x:conditionalFormatting>
  <x:dataValidations count="4">
    <x:dataValidation type="list" sqref="B6:B15">
      <x:formula1>"SI,NO"</x:formula1>
    </x:dataValidation>
    <x:dataValidation type="list" sqref="I6:I15">
      <x:formula1>"PENDIENTE,CUMPLE,NO CUMPLE,N/A"</x:formula1>
    </x:dataValidation>
    <x:dataValidation type="list" sqref="J6:J15">
      <x:formula1>"CRÍTICA,MAYOR,MENOR"</x:formula1>
    </x:dataValidation>
    <x:dataValidation type="list" sqref="O6:O15">
      <x:formula1>"N/A,ABIERTO,EN CORRECCIÓN,CERRADO"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2" hidden="0" customWidth="1"/>
    <x:col min="3" max="3" width="10" hidden="0" customWidth="1"/>
    <x:col min="4" max="4" width="18" hidden="0" customWidth="1"/>
    <x:col min="5" max="5" width="38" hidden="0" customWidth="1"/>
    <x:col min="6" max="6" width="58" hidden="0" customWidth="1"/>
    <x:col min="7" max="7" width="28" hidden="0" customWidth="1"/>
    <x:col min="8" max="8" width="36" hidden="0" customWidth="1"/>
    <x:col min="9" max="9" width="18" hidden="0" customWidth="1"/>
    <x:col min="10" max="10" width="14" hidden="0" customWidth="1"/>
    <x:col min="11" max="11" width="42" hidden="0" customWidth="1"/>
    <x:col min="12" max="12" width="42" hidden="0" customWidth="1"/>
    <x:col min="13" max="13" width="24" hidden="0" customWidth="1"/>
    <x:col min="14" max="14" width="18" hidden="0" customWidth="1"/>
    <x:col min="15" max="15" width="20" hidden="0" customWidth="1"/>
    <x:col min="16" max="16" width="24" hidden="0" customWidth="1"/>
    <x:col min="17" max="17" width="18" hidden="0" customWidth="1"/>
    <x:col min="18" max="18" width="28" hidden="0" customWidth="1"/>
  </x:cols>
  <x:sheetData>
    <x:row r="1">
      <x:c r="A1" s="3" t="str">
        <x:v>SORA QA/QC · INGENIERÍA ELÉCTRICA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>
      <x:c r="A3" s="6" t="str">
        <x:v>Registre evidencia verificable. “Cumple” sólo procede cuando el criterio de aceptación puede demostrarse.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</x:row>
    <x:row r="5">
      <x:c r="A5" s="11" t="str">
        <x:v>ID</x:v>
      </x:c>
      <x:c r="B5" s="11" t="str">
        <x:v>APLICABLE</x:v>
      </x:c>
      <x:c r="C5" s="11" t="str">
        <x:v>TIPO</x:v>
      </x:c>
      <x:c r="D5" s="11" t="str">
        <x:v>GATE</x:v>
      </x:c>
      <x:c r="E5" s="11" t="str">
        <x:v>CONTROL</x:v>
      </x:c>
      <x:c r="F5" s="11" t="str">
        <x:v>CRITERIO DE ACEPTACIÓN</x:v>
      </x:c>
      <x:c r="G5" s="11" t="str">
        <x:v>MÉTODO</x:v>
      </x:c>
      <x:c r="H5" s="11" t="str">
        <x:v>EVIDENCIA REQUERIDA</x:v>
      </x:c>
      <x:c r="I5" s="11" t="str">
        <x:v>RESULTADO</x:v>
      </x:c>
      <x:c r="J5" s="11" t="str">
        <x:v>SEVERIDAD</x:v>
      </x:c>
      <x:c r="K5" s="11" t="str">
        <x:v>HALLAZGO</x:v>
      </x:c>
      <x:c r="L5" s="11" t="str">
        <x:v>ACCIÓN CORRECTIVA</x:v>
      </x:c>
      <x:c r="M5" s="11" t="str">
        <x:v>RESPONSABLE</x:v>
      </x:c>
      <x:c r="N5" s="11" t="str">
        <x:v>FECHA COMPROMISO</x:v>
      </x:c>
      <x:c r="O5" s="11" t="str">
        <x:v>ESTADO CIERRE</x:v>
      </x:c>
      <x:c r="P5" s="11" t="str">
        <x:v>VERIFICADOR</x:v>
      </x:c>
      <x:c r="Q5" s="11" t="str">
        <x:v>FECHA VERIFICACIÓN</x:v>
      </x:c>
      <x:c r="R5" s="11" t="str">
        <x:v>REFERENCIA</x:v>
      </x:c>
    </x:row>
    <x:row r="6">
      <x:c r="A6" s="35" t="str">
        <x:v>ELE-001</x:v>
      </x:c>
      <x:c r="B6" s="41" t="str">
        <x:v>SI</x:v>
      </x:c>
      <x:c r="C6" s="35" t="str">
        <x:v>QA</x:v>
      </x:c>
      <x:c r="D6" s="35" t="str">
        <x:v>WIP</x:v>
      </x:c>
      <x:c r="E6" s="35" t="str">
        <x:v>Criterios y normativa identificados</x:v>
      </x:c>
      <x:c r="F6" s="35" t="str">
        <x:v>Base de diseño, normativa aplicable, requisitos del cliente y criterios están vigentes.</x:v>
      </x:c>
      <x:c r="G6" s="35" t="str">
        <x:v>Revisión documental</x:v>
      </x:c>
      <x:c r="H6" s="35" t="str">
        <x:v>Base de diseño/lista normativa</x:v>
      </x:c>
      <x:c r="I6" s="41" t="str">
        <x:v>PENDIENTE</x:v>
      </x:c>
      <x:c r="J6" s="35" t="str">
        <x:v>CRÍTICA</x:v>
      </x:c>
      <x:c r="K6" s="35" t="str"/>
      <x:c r="L6" s="35" t="str"/>
      <x:c r="M6" s="35" t="str"/>
      <x:c r="N6" s="36" t="str"/>
      <x:c r="O6" s="41" t="str">
        <x:v>N/A</x:v>
      </x:c>
      <x:c r="P6" s="35" t="str"/>
      <x:c r="Q6" s="36" t="str"/>
      <x:c r="R6" s="35" t="str">
        <x:v>Normativa aplicable / proyecto</x:v>
      </x:c>
    </x:row>
    <x:row r="7">
      <x:c r="A7" s="37" t="str">
        <x:v>ELE-002</x:v>
      </x:c>
      <x:c r="B7" s="42" t="str">
        <x:v>SI</x:v>
      </x:c>
      <x:c r="C7" s="37" t="str">
        <x:v>QC</x:v>
      </x:c>
      <x:c r="D7" s="37" t="str">
        <x:v>WIP</x:v>
      </x:c>
      <x:c r="E7" s="37" t="str">
        <x:v>Cargas y equipos conciliados</x:v>
      </x:c>
      <x:c r="F7" s="37" t="str">
        <x:v>Cuadro de cargas, equipos, modelos y planos utilizan potencias y datos consistentes.</x:v>
      </x:c>
      <x:c r="G7" s="37" t="str">
        <x:v>Revisión cruzada</x:v>
      </x:c>
      <x:c r="H7" s="37" t="str">
        <x:v>Matriz de cargas</x:v>
      </x:c>
      <x:c r="I7" s="42" t="str">
        <x:v>PENDIENTE</x:v>
      </x:c>
      <x:c r="J7" s="37" t="str">
        <x:v>CRÍTICA</x:v>
      </x:c>
      <x:c r="K7" s="37" t="str"/>
      <x:c r="L7" s="37" t="str"/>
      <x:c r="M7" s="37" t="str"/>
      <x:c r="N7" s="38" t="str"/>
      <x:c r="O7" s="42" t="str">
        <x:v>N/A</x:v>
      </x:c>
      <x:c r="P7" s="37" t="str"/>
      <x:c r="Q7" s="38" t="str"/>
      <x:c r="R7" s="37" t="str">
        <x:v>Ingeniería aprobada</x:v>
      </x:c>
    </x:row>
    <x:row r="8">
      <x:c r="A8" s="37" t="str">
        <x:v>ELE-003</x:v>
      </x:c>
      <x:c r="B8" s="42" t="str">
        <x:v>SI</x:v>
      </x:c>
      <x:c r="C8" s="37" t="str">
        <x:v>QC</x:v>
      </x:c>
      <x:c r="D8" s="37" t="str">
        <x:v>WIP</x:v>
      </x:c>
      <x:c r="E8" s="37" t="str">
        <x:v>Balance y demanda verificados</x:v>
      </x:c>
      <x:c r="F8" s="37" t="str">
        <x:v>Factores, demanda, diversidad y balance de fases están documentados y aprobados.</x:v>
      </x:c>
      <x:c r="G8" s="37" t="str">
        <x:v>Revisión de cálculo</x:v>
      </x:c>
      <x:c r="H8" s="37" t="str">
        <x:v>Memoria de cálculo</x:v>
      </x:c>
      <x:c r="I8" s="42" t="str">
        <x:v>PENDIENTE</x:v>
      </x:c>
      <x:c r="J8" s="37" t="str">
        <x:v>CRÍTICA</x:v>
      </x:c>
      <x:c r="K8" s="37" t="str"/>
      <x:c r="L8" s="37" t="str"/>
      <x:c r="M8" s="37" t="str"/>
      <x:c r="N8" s="38" t="str"/>
      <x:c r="O8" s="42" t="str">
        <x:v>N/A</x:v>
      </x:c>
      <x:c r="P8" s="37" t="str"/>
      <x:c r="Q8" s="38" t="str"/>
      <x:c r="R8" s="37" t="str">
        <x:v>Criterios de diseño</x:v>
      </x:c>
    </x:row>
    <x:row r="9">
      <x:c r="A9" s="37" t="str">
        <x:v>ELE-004</x:v>
      </x:c>
      <x:c r="B9" s="42" t="str">
        <x:v>SI</x:v>
      </x:c>
      <x:c r="C9" s="37" t="str">
        <x:v>QC</x:v>
      </x:c>
      <x:c r="D9" s="37" t="str">
        <x:v>WIP</x:v>
      </x:c>
      <x:c r="E9" s="37" t="str">
        <x:v>Conductores y canalizaciones dimensionados</x:v>
      </x:c>
      <x:c r="F9" s="37" t="str">
        <x:v>Capacidad, caída de tensión, agrupamiento, temperatura y ocupación fueron comprobados.</x:v>
      </x:c>
      <x:c r="G9" s="37" t="str">
        <x:v>Revisión de cálculo</x:v>
      </x:c>
      <x:c r="H9" s="37" t="str">
        <x:v>Memoria/schedule</x:v>
      </x:c>
      <x:c r="I9" s="42" t="str">
        <x:v>PENDIENTE</x:v>
      </x:c>
      <x:c r="J9" s="37" t="str">
        <x:v>CRÍTICA</x:v>
      </x:c>
      <x:c r="K9" s="37" t="str"/>
      <x:c r="L9" s="37" t="str"/>
      <x:c r="M9" s="37" t="str"/>
      <x:c r="N9" s="38" t="str"/>
      <x:c r="O9" s="42" t="str">
        <x:v>N/A</x:v>
      </x:c>
      <x:c r="P9" s="37" t="str"/>
      <x:c r="Q9" s="38" t="str"/>
      <x:c r="R9" s="37" t="str">
        <x:v>Normativa aplicable</x:v>
      </x:c>
    </x:row>
    <x:row r="10">
      <x:c r="A10" s="37" t="str">
        <x:v>ELE-005</x:v>
      </x:c>
      <x:c r="B10" s="42" t="str">
        <x:v>SI</x:v>
      </x:c>
      <x:c r="C10" s="37" t="str">
        <x:v>QC</x:v>
      </x:c>
      <x:c r="D10" s="37" t="str">
        <x:v>WIP</x:v>
      </x:c>
      <x:c r="E10" s="37" t="str">
        <x:v>Protecciones coordinadas</x:v>
      </x:c>
      <x:c r="F10" s="37" t="str">
        <x:v>Capacidad interruptiva, ajustes, selectividad y protección de conductores son coherentes.</x:v>
      </x:c>
      <x:c r="G10" s="37" t="str">
        <x:v>Estudio/revisión</x:v>
      </x:c>
      <x:c r="H10" s="37" t="str">
        <x:v>Estudio de coordinación</x:v>
      </x:c>
      <x:c r="I10" s="42" t="str">
        <x:v>PENDIENTE</x:v>
      </x:c>
      <x:c r="J10" s="37" t="str">
        <x:v>CRÍTICA</x:v>
      </x:c>
      <x:c r="K10" s="37" t="str"/>
      <x:c r="L10" s="37" t="str"/>
      <x:c r="M10" s="37" t="str"/>
      <x:c r="N10" s="38" t="str"/>
      <x:c r="O10" s="42" t="str">
        <x:v>N/A</x:v>
      </x:c>
      <x:c r="P10" s="37" t="str"/>
      <x:c r="Q10" s="38" t="str"/>
      <x:c r="R10" s="37" t="str">
        <x:v>Normativa / ingeniería</x:v>
      </x:c>
    </x:row>
    <x:row r="11">
      <x:c r="A11" s="37" t="str">
        <x:v>ELE-006</x:v>
      </x:c>
      <x:c r="B11" s="42" t="str">
        <x:v>SI</x:v>
      </x:c>
      <x:c r="C11" s="37" t="str">
        <x:v>QC</x:v>
      </x:c>
      <x:c r="D11" s="37" t="str">
        <x:v>WIP</x:v>
      </x:c>
      <x:c r="E11" s="37" t="str">
        <x:v>Cortocircuito y arco considerados cuando aplica</x:v>
      </x:c>
      <x:c r="F11" s="37" t="str">
        <x:v>Niveles de falla y requisitos de seguridad fueron evaluados según alcance.</x:v>
      </x:c>
      <x:c r="G11" s="37" t="str">
        <x:v>Revisión de estudio</x:v>
      </x:c>
      <x:c r="H11" s="37" t="str">
        <x:v>Estudio aprobado</x:v>
      </x:c>
      <x:c r="I11" s="42" t="str">
        <x:v>PENDIENTE</x:v>
      </x:c>
      <x:c r="J11" s="37" t="str">
        <x:v>CRÍTICA</x:v>
      </x:c>
      <x:c r="K11" s="37" t="str"/>
      <x:c r="L11" s="37" t="str"/>
      <x:c r="M11" s="37" t="str"/>
      <x:c r="N11" s="38" t="str"/>
      <x:c r="O11" s="42" t="str">
        <x:v>N/A</x:v>
      </x:c>
      <x:c r="P11" s="37" t="str"/>
      <x:c r="Q11" s="38" t="str"/>
      <x:c r="R11" s="37" t="str">
        <x:v>Normativa / alcance</x:v>
      </x:c>
    </x:row>
    <x:row r="12">
      <x:c r="A12" s="37" t="str">
        <x:v>ELE-007</x:v>
      </x:c>
      <x:c r="B12" s="42" t="str">
        <x:v>SI</x:v>
      </x:c>
      <x:c r="C12" s="37" t="str">
        <x:v>QC</x:v>
      </x:c>
      <x:c r="D12" s="37" t="str">
        <x:v>WIP</x:v>
      </x:c>
      <x:c r="E12" s="37" t="str">
        <x:v>Tierra y equipotencialidad resueltas</x:v>
      </x:c>
      <x:c r="F12" s="37" t="str">
        <x:v>Conductores, electrodos, uniones y puntos de conexión están definidos.</x:v>
      </x:c>
      <x:c r="G12" s="37" t="str">
        <x:v>Revisión de planos/cálculo</x:v>
      </x:c>
      <x:c r="H12" s="37" t="str">
        <x:v>Plano y memoria</x:v>
      </x:c>
      <x:c r="I12" s="42" t="str">
        <x:v>PENDIENTE</x:v>
      </x:c>
      <x:c r="J12" s="37" t="str">
        <x:v>CRÍTICA</x:v>
      </x:c>
      <x:c r="K12" s="37" t="str"/>
      <x:c r="L12" s="37" t="str"/>
      <x:c r="M12" s="37" t="str"/>
      <x:c r="N12" s="38" t="str"/>
      <x:c r="O12" s="42" t="str">
        <x:v>N/A</x:v>
      </x:c>
      <x:c r="P12" s="37" t="str"/>
      <x:c r="Q12" s="38" t="str"/>
      <x:c r="R12" s="37" t="str">
        <x:v>Normativa aplicable</x:v>
      </x:c>
    </x:row>
    <x:row r="13">
      <x:c r="A13" s="37" t="str">
        <x:v>ELE-008</x:v>
      </x:c>
      <x:c r="B13" s="42" t="str">
        <x:v>SI</x:v>
      </x:c>
      <x:c r="C13" s="37" t="str">
        <x:v>QC</x:v>
      </x:c>
      <x:c r="D13" s="37" t="str">
        <x:v>WIP</x:v>
      </x:c>
      <x:c r="E13" s="37" t="str">
        <x:v>Unifilar y modelo consistentes</x:v>
      </x:c>
      <x:c r="F13" s="37" t="str">
        <x:v>Tableros, circuitos, alimentadores y equipos coinciden entre unifilar, schedules y modelo.</x:v>
      </x:c>
      <x:c r="G13" s="37" t="str">
        <x:v>Revisión cruzada</x:v>
      </x:c>
      <x:c r="H13" s="37" t="str">
        <x:v>Matriz de correspondencia</x:v>
      </x:c>
      <x:c r="I13" s="42" t="str">
        <x:v>PENDIENTE</x:v>
      </x:c>
      <x:c r="J13" s="37" t="str">
        <x:v>CRÍTICA</x:v>
      </x:c>
      <x:c r="K13" s="37" t="str"/>
      <x:c r="L13" s="37" t="str"/>
      <x:c r="M13" s="37" t="str"/>
      <x:c r="N13" s="38" t="str"/>
      <x:c r="O13" s="42" t="str">
        <x:v>N/A</x:v>
      </x:c>
      <x:c r="P13" s="37" t="str"/>
      <x:c r="Q13" s="38" t="str"/>
      <x:c r="R13" s="37" t="str">
        <x:v>Continuidad técnica</x:v>
      </x:c>
    </x:row>
    <x:row r="14">
      <x:c r="A14" s="37" t="str">
        <x:v>ELE-009</x:v>
      </x:c>
      <x:c r="B14" s="42" t="str">
        <x:v>SI</x:v>
      </x:c>
      <x:c r="C14" s="37" t="str">
        <x:v>QC</x:v>
      </x:c>
      <x:c r="D14" s="37" t="str">
        <x:v>SHARED</x:v>
      </x:c>
      <x:c r="E14" s="37" t="str">
        <x:v>Rutas y soportes constructibles</x:v>
      </x:c>
      <x:c r="F14" s="37" t="str">
        <x:v>Canalizaciones tienen espacio, soporte, radios, accesibilidad y secuencia de montaje viable.</x:v>
      </x:c>
      <x:c r="G14" s="37" t="str">
        <x:v>Revisión 3D/obra</x:v>
      </x:c>
      <x:c r="H14" s="37" t="str">
        <x:v>Capturas y detalles</x:v>
      </x:c>
      <x:c r="I14" s="42" t="str">
        <x:v>PENDIENTE</x:v>
      </x:c>
      <x:c r="J14" s="37" t="str">
        <x:v>MAYOR</x:v>
      </x:c>
      <x:c r="K14" s="37" t="str"/>
      <x:c r="L14" s="37" t="str"/>
      <x:c r="M14" s="37" t="str"/>
      <x:c r="N14" s="38" t="str"/>
      <x:c r="O14" s="42" t="str">
        <x:v>N/A</x:v>
      </x:c>
      <x:c r="P14" s="37" t="str"/>
      <x:c r="Q14" s="38" t="str"/>
      <x:c r="R14" s="37" t="str">
        <x:v>Proyecto / fabricante</x:v>
      </x:c>
    </x:row>
    <x:row r="15">
      <x:c r="A15" s="37" t="str">
        <x:v>ELE-010</x:v>
      </x:c>
      <x:c r="B15" s="42" t="str">
        <x:v>SI</x:v>
      </x:c>
      <x:c r="C15" s="37" t="str">
        <x:v>QC</x:v>
      </x:c>
      <x:c r="D15" s="37" t="str">
        <x:v>SHARED</x:v>
      </x:c>
      <x:c r="E15" s="37" t="str">
        <x:v>Separaciones e interfaces coordinadas</x:v>
      </x:c>
      <x:c r="F15" s="37" t="str">
        <x:v>Se verificaron distancias respecto a otros sistemas y condiciones de interferencia.</x:v>
      </x:c>
      <x:c r="G15" s="37" t="str">
        <x:v>Clash/clearance review</x:v>
      </x:c>
      <x:c r="H15" s="37" t="str">
        <x:v>Reporte de coordinación</x:v>
      </x:c>
      <x:c r="I15" s="42" t="str">
        <x:v>PENDIENTE</x:v>
      </x:c>
      <x:c r="J15" s="37" t="str">
        <x:v>CRÍTICA</x:v>
      </x:c>
      <x:c r="K15" s="37" t="str"/>
      <x:c r="L15" s="37" t="str"/>
      <x:c r="M15" s="37" t="str"/>
      <x:c r="N15" s="38" t="str"/>
      <x:c r="O15" s="42" t="str">
        <x:v>N/A</x:v>
      </x:c>
      <x:c r="P15" s="37" t="str"/>
      <x:c r="Q15" s="38" t="str"/>
      <x:c r="R15" s="37" t="str">
        <x:v>Normativa / coordinación</x:v>
      </x:c>
    </x:row>
    <x:row r="16">
      <x:c r="A16" s="37" t="str">
        <x:v>ELE-011</x:v>
      </x:c>
      <x:c r="B16" s="42" t="str">
        <x:v>SI</x:v>
      </x:c>
      <x:c r="C16" s="37" t="str">
        <x:v>QC</x:v>
      </x:c>
      <x:c r="D16" s="37" t="str">
        <x:v>SHARED</x:v>
      </x:c>
      <x:c r="E16" s="37" t="str">
        <x:v>Alimentaciones de equipos confirmadas</x:v>
      </x:c>
      <x:c r="F16" s="37" t="str">
        <x:v>Cada equipo que requiere energía tiene origen, carga, tensión, desconexión y responsabilidad definidos.</x:v>
      </x:c>
      <x:c r="G16" s="37" t="str">
        <x:v>Matriz de interfaces</x:v>
      </x:c>
      <x:c r="H16" s="37" t="str">
        <x:v>Listado de alimentaciones</x:v>
      </x:c>
      <x:c r="I16" s="42" t="str">
        <x:v>PENDIENTE</x:v>
      </x:c>
      <x:c r="J16" s="37" t="str">
        <x:v>CRÍTICA</x:v>
      </x:c>
      <x:c r="K16" s="37" t="str"/>
      <x:c r="L16" s="37" t="str"/>
      <x:c r="M16" s="37" t="str"/>
      <x:c r="N16" s="38" t="str"/>
      <x:c r="O16" s="42" t="str">
        <x:v>N/A</x:v>
      </x:c>
      <x:c r="P16" s="37" t="str"/>
      <x:c r="Q16" s="38" t="str"/>
      <x:c r="R16" s="37" t="str">
        <x:v>Submittals / ingeniería</x:v>
      </x:c>
    </x:row>
    <x:row r="17">
      <x:c r="A17" s="37" t="str">
        <x:v>ELE-012</x:v>
      </x:c>
      <x:c r="B17" s="42" t="str">
        <x:v>SI</x:v>
      </x:c>
      <x:c r="C17" s="37" t="str">
        <x:v>QC</x:v>
      </x:c>
      <x:c r="D17" s="37" t="str">
        <x:v>PUBLISHED</x:v>
      </x:c>
      <x:c r="E17" s="37" t="str">
        <x:v>Etiquetado y circuitado completos</x:v>
      </x:c>
      <x:c r="F17" s="37" t="str">
        <x:v>Identificadores de tableros, circuitos, cargas y equipos son únicos y consistentes.</x:v>
      </x:c>
      <x:c r="G17" s="37" t="str">
        <x:v>Schedule y revisión de planos</x:v>
      </x:c>
      <x:c r="H17" s="37" t="str">
        <x:v>Reporte de etiquetado</x:v>
      </x:c>
      <x:c r="I17" s="42" t="str">
        <x:v>PENDIENTE</x:v>
      </x:c>
      <x:c r="J17" s="37" t="str">
        <x:v>MAYOR</x:v>
      </x:c>
      <x:c r="K17" s="37" t="str"/>
      <x:c r="L17" s="37" t="str"/>
      <x:c r="M17" s="37" t="str"/>
      <x:c r="N17" s="38" t="str"/>
      <x:c r="O17" s="42" t="str">
        <x:v>N/A</x:v>
      </x:c>
      <x:c r="P17" s="37" t="str"/>
      <x:c r="Q17" s="38" t="str"/>
      <x:c r="R17" s="37" t="str">
        <x:v>Estándar del proyecto</x:v>
      </x:c>
    </x:row>
    <x:row r="18">
      <x:c r="A18" s="37" t="str">
        <x:v>ELE-013</x:v>
      </x:c>
      <x:c r="B18" s="42" t="str">
        <x:v>SI</x:v>
      </x:c>
      <x:c r="C18" s="37" t="str">
        <x:v>QC</x:v>
      </x:c>
      <x:c r="D18" s="37" t="str">
        <x:v>COMMISSIONING</x:v>
      </x:c>
      <x:c r="E18" s="37" t="str">
        <x:v>Pruebas eléctricas documentadas</x:v>
      </x:c>
      <x:c r="F18" s="37" t="str">
        <x:v>Pruebas requeridas, resultados, instrumentos y aceptación están registrados.</x:v>
      </x:c>
      <x:c r="G18" s="37" t="str">
        <x:v>Revisión de protocolos</x:v>
      </x:c>
      <x:c r="H18" s="37" t="str">
        <x:v>Protocolos de prueba</x:v>
      </x:c>
      <x:c r="I18" s="42" t="str">
        <x:v>PENDIENTE</x:v>
      </x:c>
      <x:c r="J18" s="37" t="str">
        <x:v>CRÍTICA</x:v>
      </x:c>
      <x:c r="K18" s="37" t="str"/>
      <x:c r="L18" s="37" t="str"/>
      <x:c r="M18" s="37" t="str"/>
      <x:c r="N18" s="38" t="str"/>
      <x:c r="O18" s="42" t="str">
        <x:v>N/A</x:v>
      </x:c>
      <x:c r="P18" s="37" t="str"/>
      <x:c r="Q18" s="38" t="str"/>
      <x:c r="R18" s="37" t="str">
        <x:v>Plan de pruebas</x:v>
      </x:c>
    </x:row>
    <x:row r="19">
      <x:c r="A19" s="39" t="str">
        <x:v>ELE-014</x:v>
      </x:c>
      <x:c r="B19" s="43" t="str">
        <x:v>SI</x:v>
      </x:c>
      <x:c r="C19" s="39" t="str">
        <x:v>QC</x:v>
      </x:c>
      <x:c r="D19" s="39" t="str">
        <x:v>HANDOVER</x:v>
      </x:c>
      <x:c r="E19" s="39" t="str">
        <x:v>As-built eléctrico conciliado</x:v>
      </x:c>
      <x:c r="F19" s="39" t="str">
        <x:v>Cambios de campo, tableros, rutas, ajustes y resultados finales aparecen en la entrega.</x:v>
      </x:c>
      <x:c r="G19" s="39" t="str">
        <x:v>Comparación campo-documentos</x:v>
      </x:c>
      <x:c r="H19" s="39" t="str">
        <x:v>Matriz as-built</x:v>
      </x:c>
      <x:c r="I19" s="43" t="str">
        <x:v>PENDIENTE</x:v>
      </x:c>
      <x:c r="J19" s="39" t="str">
        <x:v>CRÍTICA</x:v>
      </x:c>
      <x:c r="K19" s="39" t="str"/>
      <x:c r="L19" s="39" t="str"/>
      <x:c r="M19" s="39" t="str"/>
      <x:c r="N19" s="40" t="str"/>
      <x:c r="O19" s="43" t="str">
        <x:v>N/A</x:v>
      </x:c>
      <x:c r="P19" s="39" t="str"/>
      <x:c r="Q19" s="40" t="str"/>
      <x:c r="R19" s="39" t="str">
        <x:v>Handover</x:v>
      </x:c>
    </x:row>
  </x:sheetData>
  <x:mergeCells>
    <x:mergeCell ref="A1:R2"/>
    <x:mergeCell ref="A3:R3"/>
  </x:mergeCells>
  <x:conditionalFormatting sqref="I6:I19">
    <x:cfRule type="cellIs" dxfId="38" priority="1" operator="equal">
      <x:formula>"CUMPLE"</x:formula>
    </x:cfRule>
    <x:cfRule type="cellIs" dxfId="39" priority="2" operator="equal">
      <x:formula>"NO CUMPLE"</x:formula>
    </x:cfRule>
    <x:cfRule type="cellIs" dxfId="40" priority="3" operator="equal">
      <x:formula>"PENDIENTE"</x:formula>
    </x:cfRule>
    <x:cfRule type="cellIs" dxfId="41" priority="4" operator="equal">
      <x:formula>"N/A"</x:formula>
    </x:cfRule>
  </x:conditionalFormatting>
  <x:dataValidations count="4">
    <x:dataValidation type="list" sqref="B6:B19">
      <x:formula1>"SI,NO"</x:formula1>
    </x:dataValidation>
    <x:dataValidation type="list" sqref="I6:I19">
      <x:formula1>"PENDIENTE,CUMPLE,NO CUMPLE,N/A"</x:formula1>
    </x:dataValidation>
    <x:dataValidation type="list" sqref="J6:J19">
      <x:formula1>"CRÍTICA,MAYOR,MENOR"</x:formula1>
    </x:dataValidation>
    <x:dataValidation type="list" sqref="O6:O19">
      <x:formula1>"N/A,ABIERTO,EN CORRECCIÓN,CERRADO"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2" hidden="0" customWidth="1"/>
    <x:col min="3" max="3" width="10" hidden="0" customWidth="1"/>
    <x:col min="4" max="4" width="18" hidden="0" customWidth="1"/>
    <x:col min="5" max="5" width="38" hidden="0" customWidth="1"/>
    <x:col min="6" max="6" width="58" hidden="0" customWidth="1"/>
    <x:col min="7" max="7" width="28" hidden="0" customWidth="1"/>
    <x:col min="8" max="8" width="36" hidden="0" customWidth="1"/>
    <x:col min="9" max="9" width="18" hidden="0" customWidth="1"/>
    <x:col min="10" max="10" width="14" hidden="0" customWidth="1"/>
    <x:col min="11" max="11" width="42" hidden="0" customWidth="1"/>
    <x:col min="12" max="12" width="42" hidden="0" customWidth="1"/>
    <x:col min="13" max="13" width="24" hidden="0" customWidth="1"/>
    <x:col min="14" max="14" width="18" hidden="0" customWidth="1"/>
    <x:col min="15" max="15" width="20" hidden="0" customWidth="1"/>
    <x:col min="16" max="16" width="24" hidden="0" customWidth="1"/>
    <x:col min="17" max="17" width="18" hidden="0" customWidth="1"/>
    <x:col min="18" max="18" width="28" hidden="0" customWidth="1"/>
  </x:cols>
  <x:sheetData>
    <x:row r="1">
      <x:c r="A1" s="3" t="str">
        <x:v>SORA QA/QC · BMS / BAS / EPMS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>
      <x:c r="A3" s="6" t="str">
        <x:v>Registre evidencia verificable. “Cumple” sólo procede cuando el criterio de aceptación puede demostrarse.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</x:row>
    <x:row r="5">
      <x:c r="A5" s="11" t="str">
        <x:v>ID</x:v>
      </x:c>
      <x:c r="B5" s="11" t="str">
        <x:v>APLICABLE</x:v>
      </x:c>
      <x:c r="C5" s="11" t="str">
        <x:v>TIPO</x:v>
      </x:c>
      <x:c r="D5" s="11" t="str">
        <x:v>GATE</x:v>
      </x:c>
      <x:c r="E5" s="11" t="str">
        <x:v>CONTROL</x:v>
      </x:c>
      <x:c r="F5" s="11" t="str">
        <x:v>CRITERIO DE ACEPTACIÓN</x:v>
      </x:c>
      <x:c r="G5" s="11" t="str">
        <x:v>MÉTODO</x:v>
      </x:c>
      <x:c r="H5" s="11" t="str">
        <x:v>EVIDENCIA REQUERIDA</x:v>
      </x:c>
      <x:c r="I5" s="11" t="str">
        <x:v>RESULTADO</x:v>
      </x:c>
      <x:c r="J5" s="11" t="str">
        <x:v>SEVERIDAD</x:v>
      </x:c>
      <x:c r="K5" s="11" t="str">
        <x:v>HALLAZGO</x:v>
      </x:c>
      <x:c r="L5" s="11" t="str">
        <x:v>ACCIÓN CORRECTIVA</x:v>
      </x:c>
      <x:c r="M5" s="11" t="str">
        <x:v>RESPONSABLE</x:v>
      </x:c>
      <x:c r="N5" s="11" t="str">
        <x:v>FECHA COMPROMISO</x:v>
      </x:c>
      <x:c r="O5" s="11" t="str">
        <x:v>ESTADO CIERRE</x:v>
      </x:c>
      <x:c r="P5" s="11" t="str">
        <x:v>VERIFICADOR</x:v>
      </x:c>
      <x:c r="Q5" s="11" t="str">
        <x:v>FECHA VERIFICACIÓN</x:v>
      </x:c>
      <x:c r="R5" s="11" t="str">
        <x:v>REFERENCIA</x:v>
      </x:c>
    </x:row>
    <x:row r="6">
      <x:c r="A6" s="35" t="str">
        <x:v>BMS-001</x:v>
      </x:c>
      <x:c r="B6" s="41" t="str">
        <x:v>SI</x:v>
      </x:c>
      <x:c r="C6" s="35" t="str">
        <x:v>QA</x:v>
      </x:c>
      <x:c r="D6" s="35" t="str">
        <x:v>WIP</x:v>
      </x:c>
      <x:c r="E6" s="35" t="str">
        <x:v>Secuencia de operación aprobada</x:v>
      </x:c>
      <x:c r="F6" s="35" t="str">
        <x:v>La narrativa funcional define modos, setpoints, alarmas, interlocks y fallas.</x:v>
      </x:c>
      <x:c r="G6" s="35" t="str">
        <x:v>Revisión documental</x:v>
      </x:c>
      <x:c r="H6" s="35" t="str">
        <x:v>SOO aprobada</x:v>
      </x:c>
      <x:c r="I6" s="41" t="str">
        <x:v>PENDIENTE</x:v>
      </x:c>
      <x:c r="J6" s="35" t="str">
        <x:v>CRÍTICA</x:v>
      </x:c>
      <x:c r="K6" s="35" t="str"/>
      <x:c r="L6" s="35" t="str"/>
      <x:c r="M6" s="35" t="str"/>
      <x:c r="N6" s="36" t="str"/>
      <x:c r="O6" s="41" t="str">
        <x:v>N/A</x:v>
      </x:c>
      <x:c r="P6" s="35" t="str"/>
      <x:c r="Q6" s="36" t="str"/>
      <x:c r="R6" s="35" t="str">
        <x:v>ISO 16484 / proyecto</x:v>
      </x:c>
    </x:row>
    <x:row r="7">
      <x:c r="A7" s="37" t="str">
        <x:v>BMS-002</x:v>
      </x:c>
      <x:c r="B7" s="42" t="str">
        <x:v>SI</x:v>
      </x:c>
      <x:c r="C7" s="37" t="str">
        <x:v>QC</x:v>
      </x:c>
      <x:c r="D7" s="37" t="str">
        <x:v>WIP</x:v>
      </x:c>
      <x:c r="E7" s="37" t="str">
        <x:v>Lista de puntos completa</x:v>
      </x:c>
      <x:c r="F7" s="37" t="str">
        <x:v>Cada punto tiene nombre, tipo, unidad, rango, estado, equipo, controlador y propósito.</x:v>
      </x:c>
      <x:c r="G7" s="37" t="str">
        <x:v>Revisión de point list</x:v>
      </x:c>
      <x:c r="H7" s="37" t="str">
        <x:v>Lista de puntos</x:v>
      </x:c>
      <x:c r="I7" s="42" t="str">
        <x:v>PENDIENTE</x:v>
      </x:c>
      <x:c r="J7" s="37" t="str">
        <x:v>CRÍTICA</x:v>
      </x:c>
      <x:c r="K7" s="37" t="str"/>
      <x:c r="L7" s="37" t="str"/>
      <x:c r="M7" s="37" t="str"/>
      <x:c r="N7" s="38" t="str"/>
      <x:c r="O7" s="42" t="str">
        <x:v>N/A</x:v>
      </x:c>
      <x:c r="P7" s="37" t="str"/>
      <x:c r="Q7" s="38" t="str"/>
      <x:c r="R7" s="37" t="str">
        <x:v>ISO 16484-3 / proyecto</x:v>
      </x:c>
    </x:row>
    <x:row r="8">
      <x:c r="A8" s="37" t="str">
        <x:v>BMS-003</x:v>
      </x:c>
      <x:c r="B8" s="42" t="str">
        <x:v>SI</x:v>
      </x:c>
      <x:c r="C8" s="37" t="str">
        <x:v>QC</x:v>
      </x:c>
      <x:c r="D8" s="37" t="str">
        <x:v>WIP</x:v>
      </x:c>
      <x:c r="E8" s="37" t="str">
        <x:v>Puntos y equipos conciliados</x:v>
      </x:c>
      <x:c r="F8" s="37" t="str">
        <x:v>Point list, planos de control, submittals, modelo y equipos coinciden.</x:v>
      </x:c>
      <x:c r="G8" s="37" t="str">
        <x:v>Revisión cruzada</x:v>
      </x:c>
      <x:c r="H8" s="37" t="str">
        <x:v>Matriz de correspondencia</x:v>
      </x:c>
      <x:c r="I8" s="42" t="str">
        <x:v>PENDIENTE</x:v>
      </x:c>
      <x:c r="J8" s="37" t="str">
        <x:v>CRÍTICA</x:v>
      </x:c>
      <x:c r="K8" s="37" t="str"/>
      <x:c r="L8" s="37" t="str"/>
      <x:c r="M8" s="37" t="str"/>
      <x:c r="N8" s="38" t="str"/>
      <x:c r="O8" s="42" t="str">
        <x:v>N/A</x:v>
      </x:c>
      <x:c r="P8" s="37" t="str"/>
      <x:c r="Q8" s="38" t="str"/>
      <x:c r="R8" s="37" t="str">
        <x:v>Continuidad técnica</x:v>
      </x:c>
    </x:row>
    <x:row r="9">
      <x:c r="A9" s="37" t="str">
        <x:v>BMS-004</x:v>
      </x:c>
      <x:c r="B9" s="42" t="str">
        <x:v>SI</x:v>
      </x:c>
      <x:c r="C9" s="37" t="str">
        <x:v>QC</x:v>
      </x:c>
      <x:c r="D9" s="37" t="str">
        <x:v>WIP</x:v>
      </x:c>
      <x:c r="E9" s="37" t="str">
        <x:v>Arquitectura de control definida</x:v>
      </x:c>
      <x:c r="F9" s="37" t="str">
        <x:v>Controladores, servidores, gateways, switches, buses y niveles están identificados.</x:v>
      </x:c>
      <x:c r="G9" s="37" t="str">
        <x:v>Revisión de arquitectura</x:v>
      </x:c>
      <x:c r="H9" s="37" t="str">
        <x:v>Diagrama de arquitectura</x:v>
      </x:c>
      <x:c r="I9" s="42" t="str">
        <x:v>PENDIENTE</x:v>
      </x:c>
      <x:c r="J9" s="37" t="str">
        <x:v>CRÍTICA</x:v>
      </x:c>
      <x:c r="K9" s="37" t="str"/>
      <x:c r="L9" s="37" t="str"/>
      <x:c r="M9" s="37" t="str"/>
      <x:c r="N9" s="38" t="str"/>
      <x:c r="O9" s="42" t="str">
        <x:v>N/A</x:v>
      </x:c>
      <x:c r="P9" s="37" t="str"/>
      <x:c r="Q9" s="38" t="str"/>
      <x:c r="R9" s="37" t="str">
        <x:v>Ingeniería BMS</x:v>
      </x:c>
    </x:row>
    <x:row r="10">
      <x:c r="A10" s="37" t="str">
        <x:v>BMS-005</x:v>
      </x:c>
      <x:c r="B10" s="42" t="str">
        <x:v>SI</x:v>
      </x:c>
      <x:c r="C10" s="37" t="str">
        <x:v>QC</x:v>
      </x:c>
      <x:c r="D10" s="37" t="str">
        <x:v>WIP</x:v>
      </x:c>
      <x:c r="E10" s="37" t="str">
        <x:v>Capacidad de controladores verificada</x:v>
      </x:c>
      <x:c r="F10" s="37" t="str">
        <x:v>I/O, memoria, licencias, reservas y alimentación satisfacen el diseño.</x:v>
      </x:c>
      <x:c r="G10" s="37" t="str">
        <x:v>Cálculo/revisión submittal</x:v>
      </x:c>
      <x:c r="H10" s="37" t="str">
        <x:v>Schedule de controladores</x:v>
      </x:c>
      <x:c r="I10" s="42" t="str">
        <x:v>PENDIENTE</x:v>
      </x:c>
      <x:c r="J10" s="37" t="str">
        <x:v>CRÍTICA</x:v>
      </x:c>
      <x:c r="K10" s="37" t="str"/>
      <x:c r="L10" s="37" t="str"/>
      <x:c r="M10" s="37" t="str"/>
      <x:c r="N10" s="38" t="str"/>
      <x:c r="O10" s="42" t="str">
        <x:v>N/A</x:v>
      </x:c>
      <x:c r="P10" s="37" t="str"/>
      <x:c r="Q10" s="38" t="str"/>
      <x:c r="R10" s="37" t="str">
        <x:v>Fabricante / proyecto</x:v>
      </x:c>
    </x:row>
    <x:row r="11">
      <x:c r="A11" s="37" t="str">
        <x:v>BMS-006</x:v>
      </x:c>
      <x:c r="B11" s="42" t="str">
        <x:v>SI</x:v>
      </x:c>
      <x:c r="C11" s="37" t="str">
        <x:v>QC</x:v>
      </x:c>
      <x:c r="D11" s="37" t="str">
        <x:v>WIP</x:v>
      </x:c>
      <x:c r="E11" s="37" t="str">
        <x:v>Protocolos e interoperabilidad definidos</x:v>
      </x:c>
      <x:c r="F11" s="37" t="str">
        <x:v>BACnet u otros protocolos, perfiles, objetos, PICS y responsabilidades están acordados.</x:v>
      </x:c>
      <x:c r="G11" s="37" t="str">
        <x:v>Revisión técnica</x:v>
      </x:c>
      <x:c r="H11" s="37" t="str">
        <x:v>Matriz de integración</x:v>
      </x:c>
      <x:c r="I11" s="42" t="str">
        <x:v>PENDIENTE</x:v>
      </x:c>
      <x:c r="J11" s="37" t="str">
        <x:v>CRÍTICA</x:v>
      </x:c>
      <x:c r="K11" s="37" t="str"/>
      <x:c r="L11" s="37" t="str"/>
      <x:c r="M11" s="37" t="str"/>
      <x:c r="N11" s="38" t="str"/>
      <x:c r="O11" s="42" t="str">
        <x:v>N/A</x:v>
      </x:c>
      <x:c r="P11" s="37" t="str"/>
      <x:c r="Q11" s="38" t="str"/>
      <x:c r="R11" s="37" t="str">
        <x:v>ISO 16484-5 / proyecto</x:v>
      </x:c>
    </x:row>
    <x:row r="12">
      <x:c r="A12" s="37" t="str">
        <x:v>BMS-007</x:v>
      </x:c>
      <x:c r="B12" s="42" t="str">
        <x:v>SI</x:v>
      </x:c>
      <x:c r="C12" s="37" t="str">
        <x:v>QC</x:v>
      </x:c>
      <x:c r="D12" s="37" t="str">
        <x:v>SHARED</x:v>
      </x:c>
      <x:c r="E12" s="37" t="str">
        <x:v>Interfaces de terceros confirmadas</x:v>
      </x:c>
      <x:c r="F12" s="37" t="str">
        <x:v>Datos, comandos, permisos, gateways y pruebas de cada interfaz están definidos.</x:v>
      </x:c>
      <x:c r="G12" s="37" t="str">
        <x:v>Matriz de interfaces</x:v>
      </x:c>
      <x:c r="H12" s="37" t="str">
        <x:v>Matriz aprobada</x:v>
      </x:c>
      <x:c r="I12" s="42" t="str">
        <x:v>PENDIENTE</x:v>
      </x:c>
      <x:c r="J12" s="37" t="str">
        <x:v>CRÍTICA</x:v>
      </x:c>
      <x:c r="K12" s="37" t="str"/>
      <x:c r="L12" s="37" t="str"/>
      <x:c r="M12" s="37" t="str"/>
      <x:c r="N12" s="38" t="str"/>
      <x:c r="O12" s="42" t="str">
        <x:v>N/A</x:v>
      </x:c>
      <x:c r="P12" s="37" t="str"/>
      <x:c r="Q12" s="38" t="str"/>
      <x:c r="R12" s="37" t="str">
        <x:v>Proyecto / submittals</x:v>
      </x:c>
    </x:row>
    <x:row r="13">
      <x:c r="A13" s="37" t="str">
        <x:v>BMS-008</x:v>
      </x:c>
      <x:c r="B13" s="42" t="str">
        <x:v>SI</x:v>
      </x:c>
      <x:c r="C13" s="37" t="str">
        <x:v>QC</x:v>
      </x:c>
      <x:c r="D13" s="37" t="str">
        <x:v>SHARED</x:v>
      </x:c>
      <x:c r="E13" s="37" t="str">
        <x:v>Ubicación y accesibilidad coordinadas</x:v>
      </x:c>
      <x:c r="F13" s="37" t="str">
        <x:v>Sensores, actuadores, tableros y dispositivos tienen ubicación, montaje y acceso viables.</x:v>
      </x:c>
      <x:c r="G13" s="37" t="str">
        <x:v>Revisión modelo/campo</x:v>
      </x:c>
      <x:c r="H13" s="37" t="str">
        <x:v>Capturas/levantamiento</x:v>
      </x:c>
      <x:c r="I13" s="42" t="str">
        <x:v>PENDIENTE</x:v>
      </x:c>
      <x:c r="J13" s="37" t="str">
        <x:v>MAYOR</x:v>
      </x:c>
      <x:c r="K13" s="37" t="str"/>
      <x:c r="L13" s="37" t="str"/>
      <x:c r="M13" s="37" t="str"/>
      <x:c r="N13" s="38" t="str"/>
      <x:c r="O13" s="42" t="str">
        <x:v>N/A</x:v>
      </x:c>
      <x:c r="P13" s="37" t="str"/>
      <x:c r="Q13" s="38" t="str"/>
      <x:c r="R13" s="37" t="str">
        <x:v>Proyecto / fabricante</x:v>
      </x:c>
    </x:row>
    <x:row r="14">
      <x:c r="A14" s="37" t="str">
        <x:v>BMS-009</x:v>
      </x:c>
      <x:c r="B14" s="42" t="str">
        <x:v>SI</x:v>
      </x:c>
      <x:c r="C14" s="37" t="str">
        <x:v>QC</x:v>
      </x:c>
      <x:c r="D14" s="37" t="str">
        <x:v>SHARED</x:v>
      </x:c>
      <x:c r="E14" s="37" t="str">
        <x:v>Nomenclatura de puntos consistente</x:v>
      </x:c>
      <x:c r="F14" s="37" t="str">
        <x:v>Convención de nombres, sistemas, ubicaciones y equipos es única y procesable.</x:v>
      </x:c>
      <x:c r="G14" s="37" t="str">
        <x:v>Auditoría de base de datos</x:v>
      </x:c>
      <x:c r="H14" s="37" t="str">
        <x:v>Reporte de nombres</x:v>
      </x:c>
      <x:c r="I14" s="42" t="str">
        <x:v>PENDIENTE</x:v>
      </x:c>
      <x:c r="J14" s="37" t="str">
        <x:v>MAYOR</x:v>
      </x:c>
      <x:c r="K14" s="37" t="str"/>
      <x:c r="L14" s="37" t="str"/>
      <x:c r="M14" s="37" t="str"/>
      <x:c r="N14" s="38" t="str"/>
      <x:c r="O14" s="42" t="str">
        <x:v>N/A</x:v>
      </x:c>
      <x:c r="P14" s="37" t="str"/>
      <x:c r="Q14" s="38" t="str"/>
      <x:c r="R14" s="37" t="str">
        <x:v>Estándar BMS</x:v>
      </x:c>
    </x:row>
    <x:row r="15">
      <x:c r="A15" s="37" t="str">
        <x:v>BMS-010</x:v>
      </x:c>
      <x:c r="B15" s="42" t="str">
        <x:v>SI</x:v>
      </x:c>
      <x:c r="C15" s="37" t="str">
        <x:v>QC</x:v>
      </x:c>
      <x:c r="D15" s="37" t="str">
        <x:v>PUBLISHED</x:v>
      </x:c>
      <x:c r="E15" s="37" t="str">
        <x:v>Gráficos y alarmas corresponden</x:v>
      </x:c>
      <x:c r="F15" s="37" t="str">
        <x:v>Gráficos, tendencias, alarmas, prioridades y textos reflejan la secuencia aprobada.</x:v>
      </x:c>
      <x:c r="G15" s="37" t="str">
        <x:v>Revisión de aplicación</x:v>
      </x:c>
      <x:c r="H15" s="37" t="str">
        <x:v>Capturas y matriz</x:v>
      </x:c>
      <x:c r="I15" s="42" t="str">
        <x:v>PENDIENTE</x:v>
      </x:c>
      <x:c r="J15" s="37" t="str">
        <x:v>MAYOR</x:v>
      </x:c>
      <x:c r="K15" s="37" t="str"/>
      <x:c r="L15" s="37" t="str"/>
      <x:c r="M15" s="37" t="str"/>
      <x:c r="N15" s="38" t="str"/>
      <x:c r="O15" s="42" t="str">
        <x:v>N/A</x:v>
      </x:c>
      <x:c r="P15" s="37" t="str"/>
      <x:c r="Q15" s="38" t="str"/>
      <x:c r="R15" s="37" t="str">
        <x:v>SOO / submittals</x:v>
      </x:c>
    </x:row>
    <x:row r="16">
      <x:c r="A16" s="37" t="str">
        <x:v>BMS-011</x:v>
      </x:c>
      <x:c r="B16" s="42" t="str">
        <x:v>SI</x:v>
      </x:c>
      <x:c r="C16" s="37" t="str">
        <x:v>QC</x:v>
      </x:c>
      <x:c r="D16" s="37" t="str">
        <x:v>COMMISSIONING</x:v>
      </x:c>
      <x:c r="E16" s="37" t="str">
        <x:v>Pruebas punto a punto completas</x:v>
      </x:c>
      <x:c r="F16" s="37" t="str">
        <x:v>Entradas, salidas, escalas, polaridades, estados y comandos fueron comprobados.</x:v>
      </x:c>
      <x:c r="G16" s="37" t="str">
        <x:v>Prueba P2P</x:v>
      </x:c>
      <x:c r="H16" s="37" t="str">
        <x:v>Protocolos firmados</x:v>
      </x:c>
      <x:c r="I16" s="42" t="str">
        <x:v>PENDIENTE</x:v>
      </x:c>
      <x:c r="J16" s="37" t="str">
        <x:v>CRÍTICA</x:v>
      </x:c>
      <x:c r="K16" s="37" t="str"/>
      <x:c r="L16" s="37" t="str"/>
      <x:c r="M16" s="37" t="str"/>
      <x:c r="N16" s="38" t="str"/>
      <x:c r="O16" s="42" t="str">
        <x:v>N/A</x:v>
      </x:c>
      <x:c r="P16" s="37" t="str"/>
      <x:c r="Q16" s="38" t="str"/>
      <x:c r="R16" s="37" t="str">
        <x:v>Plan de commissioning</x:v>
      </x:c>
    </x:row>
    <x:row r="17">
      <x:c r="A17" s="37" t="str">
        <x:v>BMS-012</x:v>
      </x:c>
      <x:c r="B17" s="42" t="str">
        <x:v>SI</x:v>
      </x:c>
      <x:c r="C17" s="37" t="str">
        <x:v>QC</x:v>
      </x:c>
      <x:c r="D17" s="37" t="str">
        <x:v>COMMISSIONING</x:v>
      </x:c>
      <x:c r="E17" s="37" t="str">
        <x:v>Pruebas funcionales completas</x:v>
      </x:c>
      <x:c r="F17" s="37" t="str">
        <x:v>Secuencias, modos, alarmas, interlocks y recuperación de fallas fueron demostrados.</x:v>
      </x:c>
      <x:c r="G17" s="37" t="str">
        <x:v>Functional performance test</x:v>
      </x:c>
      <x:c r="H17" s="37" t="str">
        <x:v>FPT firmado</x:v>
      </x:c>
      <x:c r="I17" s="42" t="str">
        <x:v>PENDIENTE</x:v>
      </x:c>
      <x:c r="J17" s="37" t="str">
        <x:v>CRÍTICA</x:v>
      </x:c>
      <x:c r="K17" s="37" t="str"/>
      <x:c r="L17" s="37" t="str"/>
      <x:c r="M17" s="37" t="str"/>
      <x:c r="N17" s="38" t="str"/>
      <x:c r="O17" s="42" t="str">
        <x:v>N/A</x:v>
      </x:c>
      <x:c r="P17" s="37" t="str"/>
      <x:c r="Q17" s="38" t="str"/>
      <x:c r="R17" s="37" t="str">
        <x:v>SOO / commissioning</x:v>
      </x:c>
    </x:row>
    <x:row r="18">
      <x:c r="A18" s="37" t="str">
        <x:v>BMS-013</x:v>
      </x:c>
      <x:c r="B18" s="42" t="str">
        <x:v>SI</x:v>
      </x:c>
      <x:c r="C18" s="37" t="str">
        <x:v>QC</x:v>
      </x:c>
      <x:c r="D18" s="37" t="str">
        <x:v>COMMISSIONING</x:v>
      </x:c>
      <x:c r="E18" s="37" t="str">
        <x:v>Integración y comunicación estables</x:v>
      </x:c>
      <x:c r="F18" s="37" t="str">
        <x:v>Dispositivos, redes, gateways, tendencias y tiempos de respuesta cumplen criterios.</x:v>
      </x:c>
      <x:c r="G18" s="37" t="str">
        <x:v>Prueba integrada</x:v>
      </x:c>
      <x:c r="H18" s="37" t="str">
        <x:v>Reporte de integración</x:v>
      </x:c>
      <x:c r="I18" s="42" t="str">
        <x:v>PENDIENTE</x:v>
      </x:c>
      <x:c r="J18" s="37" t="str">
        <x:v>CRÍTICA</x:v>
      </x:c>
      <x:c r="K18" s="37" t="str"/>
      <x:c r="L18" s="37" t="str"/>
      <x:c r="M18" s="37" t="str"/>
      <x:c r="N18" s="38" t="str"/>
      <x:c r="O18" s="42" t="str">
        <x:v>N/A</x:v>
      </x:c>
      <x:c r="P18" s="37" t="str"/>
      <x:c r="Q18" s="38" t="str"/>
      <x:c r="R18" s="37" t="str">
        <x:v>ISO 16484 / proyecto</x:v>
      </x:c>
    </x:row>
    <x:row r="19">
      <x:c r="A19" s="37" t="str">
        <x:v>BMS-014</x:v>
      </x:c>
      <x:c r="B19" s="42" t="str">
        <x:v>SI</x:v>
      </x:c>
      <x:c r="C19" s="37" t="str">
        <x:v>QC</x:v>
      </x:c>
      <x:c r="D19" s="37" t="str">
        <x:v>HANDOVER</x:v>
      </x:c>
      <x:c r="E19" s="37" t="str">
        <x:v>Base de datos y O&amp;M finales entregados</x:v>
      </x:c>
      <x:c r="F19" s="37" t="str">
        <x:v>Backups, programas, licencias, credenciales controladas, as-built y manuales están completos.</x:v>
      </x:c>
      <x:c r="G19" s="37" t="str">
        <x:v>Revisión de handover</x:v>
      </x:c>
      <x:c r="H19" s="37" t="str">
        <x:v>Índice final y backups</x:v>
      </x:c>
      <x:c r="I19" s="42" t="str">
        <x:v>PENDIENTE</x:v>
      </x:c>
      <x:c r="J19" s="37" t="str">
        <x:v>CRÍTICA</x:v>
      </x:c>
      <x:c r="K19" s="37" t="str"/>
      <x:c r="L19" s="37" t="str"/>
      <x:c r="M19" s="37" t="str"/>
      <x:c r="N19" s="38" t="str"/>
      <x:c r="O19" s="42" t="str">
        <x:v>N/A</x:v>
      </x:c>
      <x:c r="P19" s="37" t="str"/>
      <x:c r="Q19" s="38" t="str"/>
      <x:c r="R19" s="37" t="str">
        <x:v>Requisitos de entrega</x:v>
      </x:c>
    </x:row>
    <x:row r="20">
      <x:c r="A20" s="39" t="str">
        <x:v>BMS-015</x:v>
      </x:c>
      <x:c r="B20" s="43" t="str">
        <x:v>SI</x:v>
      </x:c>
      <x:c r="C20" s="39" t="str">
        <x:v>QC</x:v>
      </x:c>
      <x:c r="D20" s="39" t="str">
        <x:v>COMMISSIONING</x:v>
      </x:c>
      <x:c r="E20" s="39" t="str">
        <x:v>Datos EPMS verificados cuando aplica</x:v>
      </x:c>
      <x:c r="F20" s="39" t="str">
        <x:v>Medidores, relaciones CT/VT, unidades, signo, jerarquía, sincronización horaria, demanda y variables de calidad de energía coinciden con la ingeniería y las mediciones de referencia.</x:v>
      </x:c>
      <x:c r="G20" s="39" t="str">
        <x:v>Prueba comparativa y revisión de tendencias</x:v>
      </x:c>
      <x:c r="H20" s="39" t="str">
        <x:v>Matriz de medidores, capturas y reporte de prueba</x:v>
      </x:c>
      <x:c r="I20" s="43" t="str">
        <x:v>PENDIENTE</x:v>
      </x:c>
      <x:c r="J20" s="39" t="str">
        <x:v>CRÍTICA</x:v>
      </x:c>
      <x:c r="K20" s="39" t="str"/>
      <x:c r="L20" s="39" t="str"/>
      <x:c r="M20" s="39" t="str"/>
      <x:c r="N20" s="40" t="str"/>
      <x:c r="O20" s="43" t="str">
        <x:v>N/A</x:v>
      </x:c>
      <x:c r="P20" s="39" t="str"/>
      <x:c r="Q20" s="40" t="str"/>
      <x:c r="R20" s="39" t="str">
        <x:v>Ingeniería EPMS / fabricante / proyecto</x:v>
      </x:c>
    </x:row>
  </x:sheetData>
  <x:mergeCells>
    <x:mergeCell ref="A1:R2"/>
    <x:mergeCell ref="A3:R3"/>
  </x:mergeCells>
  <x:conditionalFormatting sqref="I6:I20">
    <x:cfRule type="cellIs" dxfId="42" priority="1" operator="equal">
      <x:formula>"CUMPLE"</x:formula>
    </x:cfRule>
    <x:cfRule type="cellIs" dxfId="43" priority="2" operator="equal">
      <x:formula>"NO CUMPLE"</x:formula>
    </x:cfRule>
    <x:cfRule type="cellIs" dxfId="44" priority="3" operator="equal">
      <x:formula>"PENDIENTE"</x:formula>
    </x:cfRule>
    <x:cfRule type="cellIs" dxfId="45" priority="4" operator="equal">
      <x:formula>"N/A"</x:formula>
    </x:cfRule>
  </x:conditionalFormatting>
  <x:dataValidations count="4">
    <x:dataValidation type="list" sqref="B6:B20">
      <x:formula1>"SI,NO"</x:formula1>
    </x:dataValidation>
    <x:dataValidation type="list" sqref="I6:I20">
      <x:formula1>"PENDIENTE,CUMPLE,NO CUMPLE,N/A"</x:formula1>
    </x:dataValidation>
    <x:dataValidation type="list" sqref="J6:J20">
      <x:formula1>"CRÍTICA,MAYOR,MENOR"</x:formula1>
    </x:dataValidation>
    <x:dataValidation type="list" sqref="O6:O20">
      <x:formula1>"N/A,ABIERTO,EN CORRECCIÓN,CERRADO"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18" hidden="0" customWidth="1"/>
    <x:col min="3" max="3" width="4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15" t="str">
        <x:v>SORA QA/QC · DASHBOARD DE LIBERACIÓN</x:v>
      </x:c>
      <x:c r="B1" s="15"/>
      <x:c r="C1" s="15"/>
      <x:c r="D1" s="15"/>
      <x:c r="E1" s="15"/>
      <x:c r="F1" s="15"/>
      <x:c r="G1" s="15"/>
      <x:c r="H1" s="15"/>
      <x:c r="I1" s="15"/>
      <x:c r="J1" s="15"/>
      <x:c r="K1" s="15"/>
      <x:c r="L1" s="15"/>
      <x:c r="M1" s="15"/>
      <x:c r="N1" s="15"/>
      <x:c r="O1" s="15"/>
      <x:c r="P1" s="15"/>
      <x:c r="Q1" s="15"/>
      <x:c r="R1" s="15"/>
    </x:row>
    <x:row r="2">
      <x:c r="A2" s="15"/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  <x:c r="R2" s="15"/>
    </x:row>
    <x:row r="3">
      <x:c r="A3" s="16" t="str">
        <x:v>La decisión se calcula con criterios activos: no libera con no conformidades abiertas o revisión incompleta.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</x:row>
    <x:row r="4">
      <x:c r="A4" s="17"/>
      <x:c r="B4" s="17"/>
      <x:c r="C4" s="17"/>
      <x:c r="D4" s="17"/>
      <x:c r="E4" s="17"/>
      <x:c r="F4" s="17"/>
      <x:c r="G4" s="17"/>
      <x:c r="H4" s="17"/>
      <x:c r="I4" s="17"/>
      <x:c r="J4" s="17"/>
      <x:c r="K4" s="17"/>
      <x:c r="L4" s="17"/>
      <x:c r="M4" s="17"/>
      <x:c r="N4" s="17"/>
      <x:c r="O4" s="17"/>
      <x:c r="P4" s="17"/>
      <x:c r="Q4" s="17"/>
      <x:c r="R4" s="17"/>
    </x:row>
    <x:row r="5">
      <x:c r="A5" s="11" t="str">
        <x:v>MÓDULO</x:v>
      </x:c>
      <x:c r="B5" s="11" t="str">
        <x:v>ACTIVOS</x:v>
      </x:c>
      <x:c r="C5" s="11" t="str">
        <x:v>REVISADOS</x:v>
      </x:c>
      <x:c r="D5" s="11" t="str">
        <x:v>CUMPLE</x:v>
      </x:c>
      <x:c r="E5" s="11" t="str">
        <x:v>NO CUMPLE</x:v>
      </x:c>
      <x:c r="F5" s="11" t="str">
        <x:v>N/A</x:v>
      </x:c>
      <x:c r="G5" s="11" t="str">
        <x:v>% CUMPLIMIENTO</x:v>
      </x:c>
      <x:c r="H5" s="11" t="str">
        <x:v>NC ABIERTAS</x:v>
      </x:c>
      <x:c r="I5" s="17"/>
      <x:c r="J5" s="17"/>
      <x:c r="K5" s="17"/>
      <x:c r="L5" s="17"/>
      <x:c r="M5" s="17"/>
      <x:c r="N5" s="17"/>
      <x:c r="O5" s="17"/>
      <x:c r="P5" s="17"/>
      <x:c r="Q5" s="17"/>
      <x:c r="R5" s="17"/>
    </x:row>
    <x:row r="6">
      <x:c r="A6" s="58" t="str">
        <x:v>Gobernanza e información</x:v>
      </x:c>
      <x:c r="B6" s="58" t="n">
        <x:f>COUNTIF('01_INFO'!$B$6:$B$100,"SI")</x:f>
        <x:v>12</x:v>
      </x:c>
      <x:c r="C6" s="58" t="n">
        <x:f>D6+E6</x:f>
        <x:v>0</x:v>
      </x:c>
      <x:c r="D6" s="58" t="n">
        <x:f>COUNTIFS('01_INFO'!$B$6:$B$100,"SI",'01_INFO'!$I$6:$I$100,"CUMPLE")</x:f>
        <x:v>0</x:v>
      </x:c>
      <x:c r="E6" s="58" t="n">
        <x:f>COUNTIFS('01_INFO'!$B$6:$B$100,"SI",'01_INFO'!$I$6:$I$100,"NO CUMPLE")</x:f>
        <x:v>0</x:v>
      </x:c>
      <x:c r="F6" s="58" t="n">
        <x:f>COUNTIFS('01_INFO'!$B$6:$B$100,"NO",'01_INFO'!$I$6:$I$100,"N/A")</x:f>
        <x:v>0</x:v>
      </x:c>
      <x:c r="G6" s="59" t="n">
        <x:f>IFERROR(D6/(D6+E6),0)</x:f>
        <x:v>0</x:v>
      </x:c>
      <x:c r="H6" s="58" t="n">
        <x:f>COUNTIFS('01_INFO'!$B$6:$B$100,"SI",'01_INFO'!$I$6:$I$100,"NO CUMPLE",'01_INFO'!$O$6:$O$100,"&lt;&gt;CERRADO")</x:f>
        <x:v>0</x:v>
      </x:c>
      <x:c r="I6" s="17"/>
      <x:c r="J6" s="17"/>
      <x:c r="K6" s="17"/>
      <x:c r="L6" s="17"/>
      <x:c r="M6" s="17"/>
      <x:c r="N6" s="17"/>
      <x:c r="O6" s="17"/>
      <x:c r="P6" s="17"/>
      <x:c r="Q6" s="17"/>
      <x:c r="R6" s="17"/>
    </x:row>
    <x:row r="7">
      <x:c r="A7" s="60" t="str">
        <x:v>Modelos BIM</x:v>
      </x:c>
      <x:c r="B7" s="60" t="n">
        <x:f>COUNTIF('02_MODELO'!$B$6:$B$100,"SI")</x:f>
        <x:v>12</x:v>
      </x:c>
      <x:c r="C7" s="60" t="n">
        <x:f>D7+E7</x:f>
        <x:v>0</x:v>
      </x:c>
      <x:c r="D7" s="60" t="n">
        <x:f>COUNTIFS('02_MODELO'!$B$6:$B$100,"SI",'02_MODELO'!$I$6:$I$100,"CUMPLE")</x:f>
        <x:v>0</x:v>
      </x:c>
      <x:c r="E7" s="60" t="n">
        <x:f>COUNTIFS('02_MODELO'!$B$6:$B$100,"SI",'02_MODELO'!$I$6:$I$100,"NO CUMPLE")</x:f>
        <x:v>0</x:v>
      </x:c>
      <x:c r="F7" s="60" t="n">
        <x:f>COUNTIFS('02_MODELO'!$B$6:$B$100,"NO",'02_MODELO'!$I$6:$I$100,"N/A")</x:f>
        <x:v>0</x:v>
      </x:c>
      <x:c r="G7" s="61" t="n">
        <x:f>IFERROR(D7/(D7+E7),0)</x:f>
        <x:v>0</x:v>
      </x:c>
      <x:c r="H7" s="60" t="n">
        <x:f>COUNTIFS('02_MODELO'!$B$6:$B$100,"SI",'02_MODELO'!$I$6:$I$100,"NO CUMPLE",'02_MODELO'!$O$6:$O$100,"&lt;&gt;CERRADO")</x:f>
        <x:v>0</x:v>
      </x:c>
      <x:c r="I7" s="17"/>
      <x:c r="J7" s="17"/>
      <x:c r="K7" s="17"/>
      <x:c r="L7" s="17"/>
      <x:c r="M7" s="17"/>
      <x:c r="N7" s="17"/>
      <x:c r="O7" s="17"/>
      <x:c r="P7" s="17"/>
      <x:c r="Q7" s="17"/>
      <x:c r="R7" s="17"/>
    </x:row>
    <x:row r="8">
      <x:c r="A8" s="60" t="str">
        <x:v>Coordinación y constructibilidad</x:v>
      </x:c>
      <x:c r="B8" s="60" t="n">
        <x:f>COUNTIF('03_COORD'!$B$6:$B$100,"SI")</x:f>
        <x:v>12</x:v>
      </x:c>
      <x:c r="C8" s="60" t="n">
        <x:f>D8+E8</x:f>
        <x:v>0</x:v>
      </x:c>
      <x:c r="D8" s="60" t="n">
        <x:f>COUNTIFS('03_COORD'!$B$6:$B$100,"SI",'03_COORD'!$I$6:$I$100,"CUMPLE")</x:f>
        <x:v>0</x:v>
      </x:c>
      <x:c r="E8" s="60" t="n">
        <x:f>COUNTIFS('03_COORD'!$B$6:$B$100,"SI",'03_COORD'!$I$6:$I$100,"NO CUMPLE")</x:f>
        <x:v>0</x:v>
      </x:c>
      <x:c r="F8" s="60" t="n">
        <x:f>COUNTIFS('03_COORD'!$B$6:$B$100,"NO",'03_COORD'!$I$6:$I$100,"N/A")</x:f>
        <x:v>0</x:v>
      </x:c>
      <x:c r="G8" s="61" t="n">
        <x:f>IFERROR(D8/(D8+E8),0)</x:f>
        <x:v>0</x:v>
      </x:c>
      <x:c r="H8" s="60" t="n">
        <x:f>COUNTIFS('03_COORD'!$B$6:$B$100,"SI",'03_COORD'!$I$6:$I$100,"NO CUMPLE",'03_COORD'!$O$6:$O$100,"&lt;&gt;CERRADO")</x:f>
        <x:v>0</x:v>
      </x:c>
      <x:c r="I8" s="17"/>
      <x:c r="J8" s="17"/>
      <x:c r="K8" s="17"/>
      <x:c r="L8" s="17"/>
      <x:c r="M8" s="17"/>
      <x:c r="N8" s="17"/>
      <x:c r="O8" s="17"/>
      <x:c r="P8" s="17"/>
      <x:c r="Q8" s="17"/>
      <x:c r="R8" s="17"/>
    </x:row>
    <x:row r="9">
      <x:c r="A9" s="60" t="str">
        <x:v>Documentación y entregables</x:v>
      </x:c>
      <x:c r="B9" s="60" t="n">
        <x:f>COUNTIF('04_DOCS'!$B$6:$B$100,"SI")</x:f>
        <x:v>10</x:v>
      </x:c>
      <x:c r="C9" s="60" t="n">
        <x:f>D9+E9</x:f>
        <x:v>0</x:v>
      </x:c>
      <x:c r="D9" s="60" t="n">
        <x:f>COUNTIFS('04_DOCS'!$B$6:$B$100,"SI",'04_DOCS'!$I$6:$I$100,"CUMPLE")</x:f>
        <x:v>0</x:v>
      </x:c>
      <x:c r="E9" s="60" t="n">
        <x:f>COUNTIFS('04_DOCS'!$B$6:$B$100,"SI",'04_DOCS'!$I$6:$I$100,"NO CUMPLE")</x:f>
        <x:v>0</x:v>
      </x:c>
      <x:c r="F9" s="60" t="n">
        <x:f>COUNTIFS('04_DOCS'!$B$6:$B$100,"NO",'04_DOCS'!$I$6:$I$100,"N/A")</x:f>
        <x:v>0</x:v>
      </x:c>
      <x:c r="G9" s="61" t="n">
        <x:f>IFERROR(D9/(D9+E9),0)</x:f>
        <x:v>0</x:v>
      </x:c>
      <x:c r="H9" s="60" t="n">
        <x:f>COUNTIFS('04_DOCS'!$B$6:$B$100,"SI",'04_DOCS'!$I$6:$I$100,"NO CUMPLE",'04_DOCS'!$O$6:$O$100,"&lt;&gt;CERRADO")</x:f>
        <x:v>0</x:v>
      </x:c>
      <x:c r="I9" s="17"/>
      <x:c r="J9" s="17"/>
      <x:c r="K9" s="17"/>
      <x:c r="L9" s="17"/>
      <x:c r="M9" s="17"/>
      <x:c r="N9" s="17"/>
      <x:c r="O9" s="17"/>
      <x:c r="P9" s="17"/>
      <x:c r="Q9" s="17"/>
      <x:c r="R9" s="17"/>
    </x:row>
    <x:row r="10">
      <x:c r="A10" s="60" t="str">
        <x:v>Ingeniería eléctrica</x:v>
      </x:c>
      <x:c r="B10" s="60" t="n">
        <x:f>COUNTIF('05_ELECTRICA'!$B$6:$B$100,"SI")</x:f>
        <x:v>14</x:v>
      </x:c>
      <x:c r="C10" s="60" t="n">
        <x:f>D10+E10</x:f>
        <x:v>0</x:v>
      </x:c>
      <x:c r="D10" s="60" t="n">
        <x:f>COUNTIFS('05_ELECTRICA'!$B$6:$B$100,"SI",'05_ELECTRICA'!$I$6:$I$100,"CUMPLE")</x:f>
        <x:v>0</x:v>
      </x:c>
      <x:c r="E10" s="60" t="n">
        <x:f>COUNTIFS('05_ELECTRICA'!$B$6:$B$100,"SI",'05_ELECTRICA'!$I$6:$I$100,"NO CUMPLE")</x:f>
        <x:v>0</x:v>
      </x:c>
      <x:c r="F10" s="60" t="n">
        <x:f>COUNTIFS('05_ELECTRICA'!$B$6:$B$100,"NO",'05_ELECTRICA'!$I$6:$I$100,"N/A")</x:f>
        <x:v>0</x:v>
      </x:c>
      <x:c r="G10" s="61" t="n">
        <x:f>IFERROR(D10/(D10+E10),0)</x:f>
        <x:v>0</x:v>
      </x:c>
      <x:c r="H10" s="60" t="n">
        <x:f>COUNTIFS('05_ELECTRICA'!$B$6:$B$100,"SI",'05_ELECTRICA'!$I$6:$I$100,"NO CUMPLE",'05_ELECTRICA'!$O$6:$O$100,"&lt;&gt;CERRADO")</x:f>
        <x:v>0</x:v>
      </x:c>
      <x:c r="I10" s="17"/>
      <x:c r="J10" s="17"/>
      <x:c r="K10" s="17"/>
      <x:c r="L10" s="17"/>
      <x:c r="M10" s="17"/>
      <x:c r="N10" s="17"/>
      <x:c r="O10" s="17"/>
      <x:c r="P10" s="17"/>
      <x:c r="Q10" s="17"/>
      <x:c r="R10" s="17"/>
    </x:row>
    <x:row r="11">
      <x:c r="A11" s="62" t="str">
        <x:v>BMS / BAS / EPMS</x:v>
      </x:c>
      <x:c r="B11" s="62" t="n">
        <x:f>COUNTIF('06_BMS'!$B$6:$B$100,"SI")</x:f>
        <x:v>15</x:v>
      </x:c>
      <x:c r="C11" s="62" t="n">
        <x:f>D11+E11</x:f>
        <x:v>0</x:v>
      </x:c>
      <x:c r="D11" s="62" t="n">
        <x:f>COUNTIFS('06_BMS'!$B$6:$B$100,"SI",'06_BMS'!$I$6:$I$100,"CUMPLE")</x:f>
        <x:v>0</x:v>
      </x:c>
      <x:c r="E11" s="62" t="n">
        <x:f>COUNTIFS('06_BMS'!$B$6:$B$100,"SI",'06_BMS'!$I$6:$I$100,"NO CUMPLE")</x:f>
        <x:v>0</x:v>
      </x:c>
      <x:c r="F11" s="62" t="n">
        <x:f>COUNTIFS('06_BMS'!$B$6:$B$100,"NO",'06_BMS'!$I$6:$I$100,"N/A")</x:f>
        <x:v>0</x:v>
      </x:c>
      <x:c r="G11" s="63" t="n">
        <x:f>IFERROR(D11/(D11+E11),0)</x:f>
        <x:v>0</x:v>
      </x:c>
      <x:c r="H11" s="62" t="n">
        <x:f>COUNTIFS('06_BMS'!$B$6:$B$100,"SI",'06_BMS'!$I$6:$I$100,"NO CUMPLE",'06_BMS'!$O$6:$O$100,"&lt;&gt;CERRADO")</x:f>
        <x:v>0</x:v>
      </x:c>
      <x:c r="I11" s="17"/>
      <x:c r="J11" s="17"/>
      <x:c r="K11" s="17"/>
      <x:c r="L11" s="17"/>
      <x:c r="M11" s="17"/>
      <x:c r="N11" s="17"/>
      <x:c r="O11" s="17"/>
      <x:c r="P11" s="17"/>
      <x:c r="Q11" s="17"/>
      <x:c r="R11" s="17"/>
    </x:row>
    <x:row r="12">
      <x:c r="A12" s="64" t="str">
        <x:v>TOTAL</x:v>
      </x:c>
      <x:c r="B12" s="64" t="n">
        <x:f>SUM(B6:B11)</x:f>
        <x:v>75</x:v>
      </x:c>
      <x:c r="C12" s="64" t="n">
        <x:f>SUM(C6:C11)</x:f>
        <x:v>0</x:v>
      </x:c>
      <x:c r="D12" s="64" t="n">
        <x:f>SUM(D6:D11)</x:f>
        <x:v>0</x:v>
      </x:c>
      <x:c r="E12" s="64" t="n">
        <x:f>SUM(E6:E11)</x:f>
        <x:v>0</x:v>
      </x:c>
      <x:c r="F12" s="64" t="n">
        <x:f>SUM(F6:F11)</x:f>
        <x:v>0</x:v>
      </x:c>
      <x:c r="G12" s="65" t="n">
        <x:f>IFERROR(D12/(D12+E12),0)</x:f>
        <x:v>0</x:v>
      </x:c>
      <x:c r="H12" s="64" t="n">
        <x:f>SUM(H6:H11)</x:f>
        <x:v>0</x:v>
      </x:c>
      <x:c r="I12" s="17"/>
      <x:c r="J12" s="17"/>
      <x:c r="K12" s="17"/>
      <x:c r="L12" s="17"/>
      <x:c r="M12" s="17"/>
      <x:c r="N12" s="17"/>
      <x:c r="O12" s="17"/>
      <x:c r="P12" s="17"/>
      <x:c r="Q12" s="17"/>
      <x:c r="R12" s="17"/>
    </x:row>
    <x:row r="13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  <x:c r="K13" s="17"/>
      <x:c r="L13" s="17"/>
      <x:c r="M13" s="17"/>
      <x:c r="N13" s="17"/>
      <x:c r="O13" s="17"/>
      <x:c r="P13" s="17"/>
      <x:c r="Q13" s="17"/>
      <x:c r="R13" s="17"/>
    </x:row>
    <x:row r="14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  <x:c r="K14" s="17"/>
      <x:c r="L14" s="17"/>
      <x:c r="M14" s="17"/>
      <x:c r="N14" s="17"/>
      <x:c r="O14" s="17"/>
      <x:c r="P14" s="17"/>
      <x:c r="Q14" s="17"/>
      <x:c r="R14" s="17"/>
    </x:row>
    <x:row r="15">
      <x:c r="A15" s="11" t="str">
        <x:v>GATE DE LIBERACIÓN</x:v>
      </x:c>
      <x:c r="B15" s="11" t="str">
        <x:v>VALOR</x:v>
      </x:c>
      <x:c r="C15" s="11" t="str">
        <x:v>REGLA</x:v>
      </x:c>
      <x:c r="D15" s="17"/>
      <x:c r="E15" s="17"/>
      <x:c r="F15" s="17"/>
      <x:c r="G15" s="17"/>
      <x:c r="H15" s="17"/>
      <x:c r="I15" s="17"/>
      <x:c r="J15" s="17"/>
      <x:c r="K15" s="17"/>
      <x:c r="L15" s="17"/>
      <x:c r="M15" s="17"/>
      <x:c r="N15" s="17"/>
      <x:c r="O15" s="17"/>
      <x:c r="P15" s="17"/>
      <x:c r="Q15" s="17"/>
      <x:c r="R15" s="17"/>
    </x:row>
    <x:row r="16">
      <x:c r="A16" s="17" t="str">
        <x:v>Decisión</x:v>
      </x:c>
      <x:c r="B16" s="66" t="str">
        <x:f>IF(B12=0,"SIN ALCANCE CONFIGURADO",IF(B18&gt;0,"NO LIBERAR",IF(B17&gt;0,"REVISIÓN INCOMPLETA","APTO PARA LIBERAR")))</x:f>
        <x:v>REVISIÓN INCOMPLETA</x:v>
      </x:c>
      <x:c r="C16" s="17" t="str">
        <x:v>Sin alcance no libera; con NC abierta no libera; con pendientes la revisión está incompleta</x:v>
      </x:c>
      <x:c r="D16" s="17"/>
      <x:c r="E16" s="17"/>
      <x:c r="F16" s="17"/>
      <x:c r="G16" s="17"/>
      <x:c r="H16" s="17"/>
      <x:c r="I16" s="17"/>
      <x:c r="J16" s="17"/>
      <x:c r="K16" s="17"/>
      <x:c r="L16" s="17"/>
      <x:c r="M16" s="17"/>
      <x:c r="N16" s="17"/>
      <x:c r="O16" s="17"/>
      <x:c r="P16" s="17"/>
      <x:c r="Q16" s="17"/>
      <x:c r="R16" s="17"/>
    </x:row>
    <x:row r="17">
      <x:c r="A17" s="17" t="str">
        <x:v>Pendientes</x:v>
      </x:c>
      <x:c r="B17" s="66" t="n">
        <x:f>B12-C12</x:f>
        <x:v>75</x:v>
      </x:c>
      <x:c r="C17" s="17" t="str">
        <x:v>Criterios aplicables sin resultado válido: incluye PENDIENTE y celdas vacías</x:v>
      </x:c>
      <x:c r="D17" s="17"/>
      <x:c r="E17" s="17"/>
      <x:c r="F17" s="17"/>
      <x:c r="G17" s="17"/>
      <x:c r="H17" s="17"/>
      <x:c r="I17" s="17"/>
      <x:c r="J17" s="17"/>
      <x:c r="K17" s="17"/>
      <x:c r="L17" s="17"/>
      <x:c r="M17" s="17"/>
      <x:c r="N17" s="17"/>
      <x:c r="O17" s="17"/>
      <x:c r="P17" s="17"/>
      <x:c r="Q17" s="17"/>
      <x:c r="R17" s="17"/>
    </x:row>
    <x:row r="18">
      <x:c r="A18" s="17" t="str">
        <x:v>NC abiertas</x:v>
      </x:c>
      <x:c r="B18" s="66" t="n">
        <x:f>H12</x:f>
        <x:v>0</x:v>
      </x:c>
      <x:c r="C18" s="17" t="str">
        <x:v>NO CUMPLE sin cierre verificado</x:v>
      </x:c>
      <x:c r="D18" s="17"/>
      <x:c r="E18" s="17"/>
      <x:c r="F18" s="17"/>
      <x:c r="G18" s="17"/>
      <x:c r="H18" s="17"/>
      <x:c r="I18" s="17"/>
      <x:c r="J18" s="17"/>
      <x:c r="K18" s="17"/>
      <x:c r="L18" s="17"/>
      <x:c r="M18" s="17"/>
      <x:c r="N18" s="17"/>
      <x:c r="O18" s="17"/>
      <x:c r="P18" s="17"/>
      <x:c r="Q18" s="17"/>
      <x:c r="R18" s="17"/>
    </x:row>
    <x:row r="19">
      <x:c r="A19" s="17" t="str">
        <x:v>Cumplimiento</x:v>
      </x:c>
      <x:c r="B19" s="67" t="n">
        <x:f>G12</x:f>
        <x:v>0</x:v>
      </x:c>
      <x:c r="C19" s="17" t="str">
        <x:v>CUMPLE / (CUMPLE + NO CUMPLE)</x:v>
      </x:c>
      <x:c r="D19" s="17"/>
      <x:c r="E19" s="17"/>
      <x:c r="F19" s="17"/>
      <x:c r="G19" s="17"/>
      <x:c r="H19" s="17"/>
      <x:c r="I19" s="17"/>
      <x:c r="J19" s="17"/>
      <x:c r="K19" s="17"/>
      <x:c r="L19" s="17"/>
      <x:c r="M19" s="17"/>
      <x:c r="N19" s="17"/>
      <x:c r="O19" s="17"/>
      <x:c r="P19" s="17"/>
      <x:c r="Q19" s="17"/>
      <x:c r="R19" s="17"/>
    </x:row>
    <x:row r="20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  <x:c r="K20" s="17"/>
      <x:c r="L20" s="17"/>
      <x:c r="M20" s="17"/>
      <x:c r="N20" s="17"/>
      <x:c r="O20" s="17"/>
      <x:c r="P20" s="17"/>
      <x:c r="Q20" s="17"/>
      <x:c r="R20" s="17"/>
    </x:row>
    <x:row r="2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  <x:c r="K21" s="17"/>
      <x:c r="L21" s="17"/>
      <x:c r="M21" s="17"/>
      <x:c r="N21" s="17"/>
      <x:c r="O21" s="17"/>
      <x:c r="P21" s="17"/>
      <x:c r="Q21" s="17"/>
      <x:c r="R21" s="17"/>
    </x:row>
    <x:row r="22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  <x:c r="K22" s="17"/>
      <x:c r="L22" s="17"/>
      <x:c r="M22" s="17"/>
      <x:c r="N22" s="17"/>
      <x:c r="O22" s="17"/>
      <x:c r="P22" s="17"/>
      <x:c r="Q22" s="17"/>
      <x:c r="R22" s="17"/>
    </x:row>
    <x:row r="23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  <x:c r="K23" s="17"/>
      <x:c r="L23" s="17"/>
      <x:c r="M23" s="17"/>
      <x:c r="N23" s="17"/>
      <x:c r="O23" s="17"/>
      <x:c r="P23" s="17"/>
      <x:c r="Q23" s="17"/>
      <x:c r="R23" s="17"/>
    </x:row>
    <x:row r="24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  <x:c r="K24" s="17"/>
      <x:c r="L24" s="17"/>
      <x:c r="M24" s="17"/>
      <x:c r="N24" s="17"/>
      <x:c r="O24" s="17"/>
      <x:c r="P24" s="17"/>
      <x:c r="Q24" s="17"/>
      <x:c r="R24" s="17"/>
    </x:row>
    <x:row r="25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  <x:c r="K25" s="17"/>
      <x:c r="L25" s="17"/>
      <x:c r="M25" s="17"/>
      <x:c r="N25" s="17"/>
      <x:c r="O25" s="17"/>
      <x:c r="P25" s="17"/>
      <x:c r="Q25" s="17"/>
      <x:c r="R25" s="17"/>
    </x:row>
  </x:sheetData>
  <x:mergeCells>
    <x:mergeCell ref="A1:R2"/>
    <x:mergeCell ref="A3:R3"/>
  </x:mergeCells>
  <x:conditionalFormatting sqref="B16:B16">
    <x:cfRule type="cellIs" dxfId="46" priority="1" operator="equal">
      <x:formula>"NO LIBERAR"</x:formula>
    </x:cfRule>
    <x:cfRule type="cellIs" dxfId="47" priority="2" operator="equal">
      <x:formula>"SIN ALCANCE CONFIGURADO"</x:formula>
    </x:cfRule>
    <x:cfRule type="cellIs" dxfId="48" priority="3" operator="equal">
      <x:formula>"REVISIÓN INCOMPLETA"</x:formula>
    </x:cfRule>
    <x:cfRule type="cellIs" dxfId="49" priority="4" operator="equal">
      <x:formula>"APTO PARA LIBERAR"</x:formula>
    </x:cfRule>
  </x:conditionalFormatting>
  <x:pageMargins left="0.7" right="0.7" top="0.75" bottom="0.75" header="0.3" footer="0.3"/>
  <x:drawing xmlns:r="http://schemas.openxmlformats.org/officeDocument/2006/relationships" r:id="R442904e5be4e46f0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4" hidden="0" customWidth="1"/>
    <x:col min="3" max="3" width="16" hidden="0" customWidth="1"/>
    <x:col min="4" max="4" width="50" hidden="0" customWidth="1"/>
    <x:col min="5" max="5" width="14" hidden="0" customWidth="1"/>
    <x:col min="6" max="6" width="18" hidden="0" customWidth="1"/>
    <x:col min="7" max="7" width="24" hidden="0" customWidth="1"/>
    <x:col min="8" max="8" width="46" hidden="0" customWidth="1"/>
    <x:col min="9" max="9" width="18" hidden="0" customWidth="1"/>
    <x:col min="10" max="10" width="20" hidden="0" customWidth="1"/>
    <x:col min="11" max="11" width="40" hidden="0" customWidth="1"/>
    <x:col min="12" max="12" width="24" hidden="0" customWidth="1"/>
    <x:col min="13" max="13" width="18" hidden="0" customWidth="1"/>
    <x:col min="14" max="14" width="24" hidden="0" customWidth="1"/>
    <x:col min="15" max="15" width="30" hidden="0" customWidth="1"/>
    <x:col min="16" max="16" width="36" hidden="0" customWidth="1"/>
  </x:cols>
  <x:sheetData>
    <x:row r="1">
      <x:c r="A1" s="3" t="str">
        <x:v>SORA QA/QC · REGISTRO DE NO CONFORMIDADES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>
      <x:c r="A3" s="6" t="str">
        <x:v>Registro manual para seguimiento formal; no se sincroniza automáticamente con los módulos. El cierre exige evidencia y reverificación.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</x:row>
    <x:row r="5">
      <x:c r="A5" s="11" t="str">
        <x:v>NC ID</x:v>
      </x:c>
      <x:c r="B5" s="11" t="str">
        <x:v>MÓDULO</x:v>
      </x:c>
      <x:c r="C5" s="11" t="str">
        <x:v>CONTROL ID</x:v>
      </x:c>
      <x:c r="D5" s="11" t="str">
        <x:v>HALLAZGO</x:v>
      </x:c>
      <x:c r="E5" s="11" t="str">
        <x:v>SEVERIDAD</x:v>
      </x:c>
      <x:c r="F5" s="11" t="str">
        <x:v>FECHA APERTURA</x:v>
      </x:c>
      <x:c r="G5" s="11" t="str">
        <x:v>RESPONSABLE</x:v>
      </x:c>
      <x:c r="H5" s="11" t="str">
        <x:v>ACCIÓN CORRECTIVA</x:v>
      </x:c>
      <x:c r="I5" s="11" t="str">
        <x:v>FECHA COMPROMISO</x:v>
      </x:c>
      <x:c r="J5" s="11" t="str">
        <x:v>ESTADO</x:v>
      </x:c>
      <x:c r="K5" s="11" t="str">
        <x:v>EVIDENCIA CIERRE</x:v>
      </x:c>
      <x:c r="L5" s="11" t="str">
        <x:v>VERIFICADOR</x:v>
      </x:c>
      <x:c r="M5" s="11" t="str">
        <x:v>FECHA CIERRE</x:v>
      </x:c>
      <x:c r="N5" s="11" t="str">
        <x:v>RESULTADO REVERIFICACIÓN</x:v>
      </x:c>
      <x:c r="O5" s="11" t="str">
        <x:v>IMPACTO</x:v>
      </x:c>
      <x:c r="P5" s="11" t="str">
        <x:v>NOTAS</x:v>
      </x:c>
    </x:row>
    <x:row r="6">
      <x:c r="A6" s="72"/>
      <x:c r="B6" s="72"/>
      <x:c r="C6" s="72"/>
      <x:c r="D6" s="72"/>
      <x:c r="E6" s="72"/>
      <x:c r="F6" s="72"/>
      <x:c r="G6" s="72"/>
      <x:c r="H6" s="72"/>
      <x:c r="I6" s="72"/>
      <x:c r="J6" s="72"/>
      <x:c r="K6" s="72"/>
      <x:c r="L6" s="72"/>
      <x:c r="M6" s="72"/>
      <x:c r="N6" s="72"/>
      <x:c r="O6" s="72"/>
      <x:c r="P6" s="72"/>
    </x:row>
    <x:row r="7">
      <x:c r="A7" s="73"/>
      <x:c r="B7" s="73"/>
      <x:c r="C7" s="73"/>
      <x:c r="D7" s="73"/>
      <x:c r="E7" s="73"/>
      <x:c r="F7" s="73"/>
      <x:c r="G7" s="73"/>
      <x:c r="H7" s="73"/>
      <x:c r="I7" s="73"/>
      <x:c r="J7" s="73"/>
      <x:c r="K7" s="73"/>
      <x:c r="L7" s="73"/>
      <x:c r="M7" s="73"/>
      <x:c r="N7" s="73"/>
      <x:c r="O7" s="73"/>
      <x:c r="P7" s="73"/>
    </x:row>
    <x:row r="8">
      <x:c r="A8" s="73"/>
      <x:c r="B8" s="73"/>
      <x:c r="C8" s="73"/>
      <x:c r="D8" s="73"/>
      <x:c r="E8" s="73"/>
      <x:c r="F8" s="73"/>
      <x:c r="G8" s="73"/>
      <x:c r="H8" s="73"/>
      <x:c r="I8" s="73"/>
      <x:c r="J8" s="73"/>
      <x:c r="K8" s="73"/>
      <x:c r="L8" s="73"/>
      <x:c r="M8" s="73"/>
      <x:c r="N8" s="73"/>
      <x:c r="O8" s="73"/>
      <x:c r="P8" s="73"/>
    </x:row>
    <x:row r="9">
      <x:c r="A9" s="73"/>
      <x:c r="B9" s="73"/>
      <x:c r="C9" s="73"/>
      <x:c r="D9" s="73"/>
      <x:c r="E9" s="73"/>
      <x:c r="F9" s="73"/>
      <x:c r="G9" s="73"/>
      <x:c r="H9" s="73"/>
      <x:c r="I9" s="73"/>
      <x:c r="J9" s="73"/>
      <x:c r="K9" s="73"/>
      <x:c r="L9" s="73"/>
      <x:c r="M9" s="73"/>
      <x:c r="N9" s="73"/>
      <x:c r="O9" s="73"/>
      <x:c r="P9" s="73"/>
    </x:row>
    <x:row r="10">
      <x:c r="A10" s="73"/>
      <x:c r="B10" s="73"/>
      <x:c r="C10" s="73"/>
      <x:c r="D10" s="73"/>
      <x:c r="E10" s="73"/>
      <x:c r="F10" s="73"/>
      <x:c r="G10" s="73"/>
      <x:c r="H10" s="73"/>
      <x:c r="I10" s="73"/>
      <x:c r="J10" s="73"/>
      <x:c r="K10" s="73"/>
      <x:c r="L10" s="73"/>
      <x:c r="M10" s="73"/>
      <x:c r="N10" s="73"/>
      <x:c r="O10" s="73"/>
      <x:c r="P10" s="73"/>
    </x:row>
    <x:row r="11">
      <x:c r="A11" s="73"/>
      <x:c r="B11" s="73"/>
      <x:c r="C11" s="73"/>
      <x:c r="D11" s="73"/>
      <x:c r="E11" s="73"/>
      <x:c r="F11" s="73"/>
      <x:c r="G11" s="73"/>
      <x:c r="H11" s="73"/>
      <x:c r="I11" s="73"/>
      <x:c r="J11" s="73"/>
      <x:c r="K11" s="73"/>
      <x:c r="L11" s="73"/>
      <x:c r="M11" s="73"/>
      <x:c r="N11" s="73"/>
      <x:c r="O11" s="73"/>
      <x:c r="P11" s="73"/>
    </x:row>
    <x:row r="12">
      <x:c r="A12" s="73"/>
      <x:c r="B12" s="73"/>
      <x:c r="C12" s="73"/>
      <x:c r="D12" s="73"/>
      <x:c r="E12" s="73"/>
      <x:c r="F12" s="73"/>
      <x:c r="G12" s="73"/>
      <x:c r="H12" s="73"/>
      <x:c r="I12" s="73"/>
      <x:c r="J12" s="73"/>
      <x:c r="K12" s="73"/>
      <x:c r="L12" s="73"/>
      <x:c r="M12" s="73"/>
      <x:c r="N12" s="73"/>
      <x:c r="O12" s="73"/>
      <x:c r="P12" s="73"/>
    </x:row>
    <x:row r="13">
      <x:c r="A13" s="73"/>
      <x:c r="B13" s="73"/>
      <x:c r="C13" s="73"/>
      <x:c r="D13" s="73"/>
      <x:c r="E13" s="73"/>
      <x:c r="F13" s="73"/>
      <x:c r="G13" s="73"/>
      <x:c r="H13" s="73"/>
      <x:c r="I13" s="73"/>
      <x:c r="J13" s="73"/>
      <x:c r="K13" s="73"/>
      <x:c r="L13" s="73"/>
      <x:c r="M13" s="73"/>
      <x:c r="N13" s="73"/>
      <x:c r="O13" s="73"/>
      <x:c r="P13" s="73"/>
    </x:row>
    <x:row r="14">
      <x:c r="A14" s="73"/>
      <x:c r="B14" s="73"/>
      <x:c r="C14" s="73"/>
      <x:c r="D14" s="73"/>
      <x:c r="E14" s="73"/>
      <x:c r="F14" s="73"/>
      <x:c r="G14" s="73"/>
      <x:c r="H14" s="73"/>
      <x:c r="I14" s="73"/>
      <x:c r="J14" s="73"/>
      <x:c r="K14" s="73"/>
      <x:c r="L14" s="73"/>
      <x:c r="M14" s="73"/>
      <x:c r="N14" s="73"/>
      <x:c r="O14" s="73"/>
      <x:c r="P14" s="73"/>
    </x:row>
    <x:row r="15">
      <x:c r="A15" s="73"/>
      <x:c r="B15" s="73"/>
      <x:c r="C15" s="73"/>
      <x:c r="D15" s="73"/>
      <x:c r="E15" s="73"/>
      <x:c r="F15" s="73"/>
      <x:c r="G15" s="73"/>
      <x:c r="H15" s="73"/>
      <x:c r="I15" s="73"/>
      <x:c r="J15" s="73"/>
      <x:c r="K15" s="73"/>
      <x:c r="L15" s="73"/>
      <x:c r="M15" s="73"/>
      <x:c r="N15" s="73"/>
      <x:c r="O15" s="73"/>
      <x:c r="P15" s="73"/>
    </x:row>
    <x:row r="16">
      <x:c r="A16" s="73"/>
      <x:c r="B16" s="73"/>
      <x:c r="C16" s="73"/>
      <x:c r="D16" s="73"/>
      <x:c r="E16" s="73"/>
      <x:c r="F16" s="73"/>
      <x:c r="G16" s="73"/>
      <x:c r="H16" s="73"/>
      <x:c r="I16" s="73"/>
      <x:c r="J16" s="73"/>
      <x:c r="K16" s="73"/>
      <x:c r="L16" s="73"/>
      <x:c r="M16" s="73"/>
      <x:c r="N16" s="73"/>
      <x:c r="O16" s="73"/>
      <x:c r="P16" s="73"/>
    </x:row>
    <x:row r="17">
      <x:c r="A17" s="73"/>
      <x:c r="B17" s="73"/>
      <x:c r="C17" s="73"/>
      <x:c r="D17" s="73"/>
      <x:c r="E17" s="73"/>
      <x:c r="F17" s="73"/>
      <x:c r="G17" s="73"/>
      <x:c r="H17" s="73"/>
      <x:c r="I17" s="73"/>
      <x:c r="J17" s="73"/>
      <x:c r="K17" s="73"/>
      <x:c r="L17" s="73"/>
      <x:c r="M17" s="73"/>
      <x:c r="N17" s="73"/>
      <x:c r="O17" s="73"/>
      <x:c r="P17" s="73"/>
    </x:row>
    <x:row r="18">
      <x:c r="A18" s="73"/>
      <x:c r="B18" s="73"/>
      <x:c r="C18" s="73"/>
      <x:c r="D18" s="73"/>
      <x:c r="E18" s="73"/>
      <x:c r="F18" s="73"/>
      <x:c r="G18" s="73"/>
      <x:c r="H18" s="73"/>
      <x:c r="I18" s="73"/>
      <x:c r="J18" s="73"/>
      <x:c r="K18" s="73"/>
      <x:c r="L18" s="73"/>
      <x:c r="M18" s="73"/>
      <x:c r="N18" s="73"/>
      <x:c r="O18" s="73"/>
      <x:c r="P18" s="73"/>
    </x:row>
    <x:row r="19">
      <x:c r="A19" s="73"/>
      <x:c r="B19" s="73"/>
      <x:c r="C19" s="73"/>
      <x:c r="D19" s="73"/>
      <x:c r="E19" s="73"/>
      <x:c r="F19" s="73"/>
      <x:c r="G19" s="73"/>
      <x:c r="H19" s="73"/>
      <x:c r="I19" s="73"/>
      <x:c r="J19" s="73"/>
      <x:c r="K19" s="73"/>
      <x:c r="L19" s="73"/>
      <x:c r="M19" s="73"/>
      <x:c r="N19" s="73"/>
      <x:c r="O19" s="73"/>
      <x:c r="P19" s="73"/>
    </x:row>
    <x:row r="20">
      <x:c r="A20" s="73"/>
      <x:c r="B20" s="73"/>
      <x:c r="C20" s="73"/>
      <x:c r="D20" s="73"/>
      <x:c r="E20" s="73"/>
      <x:c r="F20" s="73"/>
      <x:c r="G20" s="73"/>
      <x:c r="H20" s="73"/>
      <x:c r="I20" s="73"/>
      <x:c r="J20" s="73"/>
      <x:c r="K20" s="73"/>
      <x:c r="L20" s="73"/>
      <x:c r="M20" s="73"/>
      <x:c r="N20" s="73"/>
      <x:c r="O20" s="73"/>
      <x:c r="P20" s="73"/>
    </x:row>
    <x:row r="21">
      <x:c r="A21" s="73"/>
      <x:c r="B21" s="73"/>
      <x:c r="C21" s="73"/>
      <x:c r="D21" s="73"/>
      <x:c r="E21" s="73"/>
      <x:c r="F21" s="73"/>
      <x:c r="G21" s="73"/>
      <x:c r="H21" s="73"/>
      <x:c r="I21" s="73"/>
      <x:c r="J21" s="73"/>
      <x:c r="K21" s="73"/>
      <x:c r="L21" s="73"/>
      <x:c r="M21" s="73"/>
      <x:c r="N21" s="73"/>
      <x:c r="O21" s="73"/>
      <x:c r="P21" s="73"/>
    </x:row>
    <x:row r="22">
      <x:c r="A22" s="73"/>
      <x:c r="B22" s="73"/>
      <x:c r="C22" s="73"/>
      <x:c r="D22" s="73"/>
      <x:c r="E22" s="73"/>
      <x:c r="F22" s="73"/>
      <x:c r="G22" s="73"/>
      <x:c r="H22" s="73"/>
      <x:c r="I22" s="73"/>
      <x:c r="J22" s="73"/>
      <x:c r="K22" s="73"/>
      <x:c r="L22" s="73"/>
      <x:c r="M22" s="73"/>
      <x:c r="N22" s="73"/>
      <x:c r="O22" s="73"/>
      <x:c r="P22" s="73"/>
    </x:row>
    <x:row r="23">
      <x:c r="A23" s="73"/>
      <x:c r="B23" s="73"/>
      <x:c r="C23" s="73"/>
      <x:c r="D23" s="73"/>
      <x:c r="E23" s="73"/>
      <x:c r="F23" s="73"/>
      <x:c r="G23" s="73"/>
      <x:c r="H23" s="73"/>
      <x:c r="I23" s="73"/>
      <x:c r="J23" s="73"/>
      <x:c r="K23" s="73"/>
      <x:c r="L23" s="73"/>
      <x:c r="M23" s="73"/>
      <x:c r="N23" s="73"/>
      <x:c r="O23" s="73"/>
      <x:c r="P23" s="73"/>
    </x:row>
    <x:row r="24">
      <x:c r="A24" s="73"/>
      <x:c r="B24" s="73"/>
      <x:c r="C24" s="73"/>
      <x:c r="D24" s="73"/>
      <x:c r="E24" s="73"/>
      <x:c r="F24" s="73"/>
      <x:c r="G24" s="73"/>
      <x:c r="H24" s="73"/>
      <x:c r="I24" s="73"/>
      <x:c r="J24" s="73"/>
      <x:c r="K24" s="73"/>
      <x:c r="L24" s="73"/>
      <x:c r="M24" s="73"/>
      <x:c r="N24" s="73"/>
      <x:c r="O24" s="73"/>
      <x:c r="P24" s="73"/>
    </x:row>
    <x:row r="25">
      <x:c r="A25" s="74"/>
      <x:c r="B25" s="74"/>
      <x:c r="C25" s="74"/>
      <x:c r="D25" s="74"/>
      <x:c r="E25" s="74"/>
      <x:c r="F25" s="74"/>
      <x:c r="G25" s="74"/>
      <x:c r="H25" s="74"/>
      <x:c r="I25" s="74"/>
      <x:c r="J25" s="74"/>
      <x:c r="K25" s="74"/>
      <x:c r="L25" s="74"/>
      <x:c r="M25" s="74"/>
      <x:c r="N25" s="74"/>
      <x:c r="O25" s="74"/>
      <x:c r="P25" s="74"/>
    </x:row>
  </x:sheetData>
  <x:mergeCells>
    <x:mergeCell ref="A1:R2"/>
    <x:mergeCell ref="A3:R3"/>
  </x:mergeCells>
  <x:dataValidations count="3">
    <x:dataValidation type="list" sqref="E6:E25">
      <x:formula1>"CRÍTICA,MAYOR,MENOR"</x:formula1>
    </x:dataValidation>
    <x:dataValidation type="list" sqref="J6:J25">
      <x:formula1>"ABIERTO,EN CORRECCIÓN,CERRADO"</x:formula1>
    </x:dataValidation>
    <x:dataValidation type="list" sqref="N6:N25">
      <x:formula1>"PENDIENTE,ACEPTADO,RECHAZADO"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48" hidden="0" customWidth="1"/>
    <x:col min="3" max="3" width="48" hidden="0" customWidth="1"/>
    <x:col min="4" max="4" width="48" hidden="0" customWidth="1"/>
  </x:cols>
  <x:sheetData>
    <x:row r="1">
      <x:c r="A1" s="3" t="str">
        <x:v>SORA QA/QC · GUÍA DE USO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>
      <x:c r="A3" s="6" t="str">
        <x:v>QA previene defectos mediante requisitos y procesos; QC verifica resultados mediante evidencia. Ambos son necesarios.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</x:row>
    <x:row r="5">
      <x:c r="A5" s="11" t="str">
        <x:v>PASO</x:v>
      </x:c>
      <x:c r="B5" s="11" t="str">
        <x:v>ACCIÓN</x:v>
      </x:c>
      <x:c r="C5" s="11" t="str">
        <x:v>CRITERIO</x:v>
      </x:c>
      <x:c r="D5" s="11" t="str">
        <x:v>SALIDA</x:v>
      </x:c>
    </x:row>
    <x:row r="6">
      <x:c r="A6" s="58" t="str">
        <x:v>1</x:v>
      </x:c>
      <x:c r="B6" s="58" t="str">
        <x:v>Configurar proyecto e intercambio</x:v>
      </x:c>
      <x:c r="C6" s="58" t="str">
        <x:v>Definir gate, revisión y responsables</x:v>
      </x:c>
      <x:c r="D6" s="58" t="str">
        <x:v>CONFIG completa</x:v>
      </x:c>
    </x:row>
    <x:row r="7">
      <x:c r="A7" s="60" t="str">
        <x:v>2</x:v>
      </x:c>
      <x:c r="B7" s="60" t="str">
        <x:v>Determinar aplicabilidad</x:v>
      </x:c>
      <x:c r="C7" s="60" t="str">
        <x:v>Marcar NO sólo con justificación registrada en HALLAZGO</x:v>
      </x:c>
      <x:c r="D7" s="60" t="str">
        <x:v>Alcance QA/QC</x:v>
      </x:c>
    </x:row>
    <x:row r="8">
      <x:c r="A8" s="60" t="str">
        <x:v>3</x:v>
      </x:c>
      <x:c r="B8" s="60" t="str">
        <x:v>Ejecutar controles QA</x:v>
      </x:c>
      <x:c r="C8" s="60" t="str">
        <x:v>Confirmar requisitos, métodos y responsabilidades antes de producir</x:v>
      </x:c>
      <x:c r="D8" s="60" t="str">
        <x:v>Prevención documentada</x:v>
      </x:c>
    </x:row>
    <x:row r="9">
      <x:c r="A9" s="60" t="str">
        <x:v>4</x:v>
      </x:c>
      <x:c r="B9" s="60" t="str">
        <x:v>Ejecutar controles QC</x:v>
      </x:c>
      <x:c r="C9" s="60" t="str">
        <x:v>Revisar el resultado contra criterio de aceptación</x:v>
      </x:c>
      <x:c r="D9" s="60" t="str">
        <x:v>Evidencia objetiva</x:v>
      </x:c>
    </x:row>
    <x:row r="10">
      <x:c r="A10" s="60" t="str">
        <x:v>5</x:v>
      </x:c>
      <x:c r="B10" s="60" t="str">
        <x:v>Registrar no conformidades</x:v>
      </x:c>
      <x:c r="C10" s="60" t="str">
        <x:v>NO CUMPLE requiere hallazgo, severidad, responsable y acción</x:v>
      </x:c>
      <x:c r="D10" s="60" t="str">
        <x:v>NC trazable</x:v>
      </x:c>
    </x:row>
    <x:row r="11">
      <x:c r="A11" s="60" t="str">
        <x:v>6</x:v>
      </x:c>
      <x:c r="B11" s="60" t="str">
        <x:v>Corregir y reverificar</x:v>
      </x:c>
      <x:c r="C11" s="60" t="str">
        <x:v>El autor corrige; un verificador comprueba evidencia</x:v>
      </x:c>
      <x:c r="D11" s="60" t="str">
        <x:v>Cierre aceptado/rechazado</x:v>
      </x:c>
    </x:row>
    <x:row r="12">
      <x:c r="A12" s="60" t="str">
        <x:v>7</x:v>
      </x:c>
      <x:c r="B12" s="60" t="str">
        <x:v>Consultar dashboard</x:v>
      </x:c>
      <x:c r="C12" s="60" t="str">
        <x:v>Revisar pendientes, NC abiertas y cumplimiento</x:v>
      </x:c>
      <x:c r="D12" s="60" t="str">
        <x:v>Decisión calculada</x:v>
      </x:c>
    </x:row>
    <x:row r="13">
      <x:c r="A13" s="62" t="str">
        <x:v>8</x:v>
      </x:c>
      <x:c r="B13" s="62" t="str">
        <x:v>Autorizar liberación</x:v>
      </x:c>
      <x:c r="C13" s="62" t="str">
        <x:v>La persona autorizada confirma el gate; Excel no sustituye su responsabilidad</x:v>
      </x:c>
      <x:c r="D13" s="62" t="str">
        <x:v>Registro de autorización</x:v>
      </x:c>
    </x:row>
    <x:row r="15">
      <x:c r="A15" s="11" t="str">
        <x:v>REGLA</x:v>
      </x:c>
      <x:c r="B15" s="11" t="str">
        <x:v>SIGNIFICADO</x:v>
      </x:c>
      <x:c r="C15" s="11" t="str">
        <x:v>USO CORRECTO</x:v>
      </x:c>
      <x:c r="D15" s="11" t="str">
        <x:v>ERROR A EVITAR</x:v>
      </x:c>
    </x:row>
    <x:row r="16">
      <x:c r="A16" s="75" t="str">
        <x:v>CUMPLE</x:v>
      </x:c>
      <x:c r="B16" s="75" t="str">
        <x:v>Existe evidencia suficiente del criterio</x:v>
      </x:c>
      <x:c r="C16" s="75" t="str">
        <x:v>Vincular reporte, captura, cálculo o registro</x:v>
      </x:c>
      <x:c r="D16" s="75" t="str">
        <x:v>Marcar por percepción</x:v>
      </x:c>
    </x:row>
    <x:row r="17">
      <x:c r="A17" s="75" t="str">
        <x:v>NO CUMPLE</x:v>
      </x:c>
      <x:c r="B17" s="75" t="str">
        <x:v>El criterio no está satisfecho</x:v>
      </x:c>
      <x:c r="C17" s="75" t="str">
        <x:v>Describir condición observable y acción</x:v>
      </x:c>
      <x:c r="D17" s="75" t="str">
        <x:v>Ocultar el hallazgo</x:v>
      </x:c>
    </x:row>
    <x:row r="18">
      <x:c r="A18" s="75" t="str">
        <x:v>N/A</x:v>
      </x:c>
      <x:c r="B18" s="75" t="str">
        <x:v>El criterio no aplica al alcance</x:v>
      </x:c>
      <x:c r="C18" s="75" t="str">
        <x:v>Documentar justificación</x:v>
      </x:c>
      <x:c r="D18" s="75" t="str">
        <x:v>Usarlo para evitar revisar</x:v>
      </x:c>
    </x:row>
    <x:row r="19">
      <x:c r="A19" s="75" t="str">
        <x:v>PENDIENTE</x:v>
      </x:c>
      <x:c r="B19" s="75" t="str">
        <x:v>Aún no se ha verificado</x:v>
      </x:c>
      <x:c r="C19" s="75" t="str">
        <x:v>Mantener hasta contar con evidencia</x:v>
      </x:c>
      <x:c r="D19" s="75" t="str">
        <x:v>Liberar con pendientes</x:v>
      </x:c>
    </x:row>
    <x:row r="20">
      <x:c r="A20" s="75" t="str">
        <x:v>CERRADO</x:v>
      </x:c>
      <x:c r="B20" s="75" t="str">
        <x:v>Acción implementada y reverificada</x:v>
      </x:c>
      <x:c r="C20" s="75" t="str">
        <x:v>Conservar evidencia de cierre</x:v>
      </x:c>
      <x:c r="D20" s="75" t="str">
        <x:v>Cerrar sólo porque se respondió</x:v>
      </x:c>
    </x:row>
    <x:row r="21">
      <x:c r="A21" s="75" t="str">
        <x:v>APTO PARA LIBERAR</x:v>
      </x:c>
      <x:c r="B21" s="75" t="str">
        <x:v>Existe alcance activo, cero NC abiertas y cero pendientes</x:v>
      </x:c>
      <x:c r="C21" s="75" t="str">
        <x:v>Requiere además autorización humana</x:v>
      </x:c>
      <x:c r="D21" s="75" t="str">
        <x:v>Interpretarlo como certificación</x:v>
      </x:c>
      <x:c r="E21" s="17"/>
      <x:c r="F21" s="17"/>
      <x:c r="G21" s="17"/>
      <x:c r="H21" s="17"/>
      <x:c r="I21" s="17"/>
      <x:c r="J21" s="17"/>
      <x:c r="K21" s="17"/>
      <x:c r="L21" s="17"/>
      <x:c r="M21" s="17"/>
      <x:c r="N21" s="17"/>
      <x:c r="O21" s="17"/>
      <x:c r="P21" s="17"/>
      <x:c r="Q21" s="17"/>
      <x:c r="R21" s="17"/>
    </x:row>
  </x:sheetData>
  <x:mergeCells>
    <x:mergeCell ref="A1:R2"/>
    <x:mergeCell ref="A3:R3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58" hidden="0" customWidth="1"/>
    <x:col min="3" max="3" width="58" hidden="0" customWidth="1"/>
    <x:col min="4" max="4" width="70" hidden="0" customWidth="1"/>
  </x:cols>
  <x:sheetData>
    <x:row r="1">
      <x:c r="A1" s="3" t="str">
        <x:v>SORA QA/QC · FUENTES Y ALCANCE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>
      <x:c r="A3" s="6" t="str">
        <x:v>La herramienta organiza controles; no certifica cumplimiento normativo ni sustituye revisión profesional, pruebas o commissioning.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</x:row>
    <x:row r="5">
      <x:c r="A5" s="11" t="str">
        <x:v>REFERENCIA</x:v>
      </x:c>
      <x:c r="B5" s="11" t="str">
        <x:v>APLICACIÓN EN LA HERRAMIENTA</x:v>
      </x:c>
      <x:c r="C5" s="11" t="str">
        <x:v>LÍMITE</x:v>
      </x:c>
      <x:c r="D5" s="11" t="str">
        <x:v>URL</x:v>
      </x:c>
    </x:row>
    <x:row r="6">
      <x:c r="A6" s="58" t="str">
        <x:v>ISO 19650-2</x:v>
      </x:c>
      <x:c r="B6" s="58" t="str">
        <x:v>Proceso de gestión de información durante la entrega</x:v>
      </x:c>
      <x:c r="C6" s="58" t="str">
        <x:v>No se reproducen requisitos protegidos ni se certifica conformidad</x:v>
      </x:c>
      <x:c r="D6" s="58" t="str">
        <x:v>https://www.iso.org/standard/68080.html</x:v>
      </x:c>
    </x:row>
    <x:row r="7">
      <x:c r="A7" s="60" t="str">
        <x:v>ISO 19650-4</x:v>
      </x:c>
      <x:c r="B7" s="60" t="str">
        <x:v>Criterios, decisiones y calidad del intercambio de información</x:v>
      </x:c>
      <x:c r="C7" s="60" t="str">
        <x:v>Los criterios específicos deben acordarse por proyecto</x:v>
      </x:c>
      <x:c r="D7" s="60" t="str">
        <x:v>https://www.iso.org/standard/78246.html</x:v>
      </x:c>
    </x:row>
    <x:row r="8">
      <x:c r="A8" s="60" t="str">
        <x:v>ISO 9001</x:v>
      </x:c>
      <x:c r="B8" s="60" t="str">
        <x:v>Enfoque por procesos, evidencia, medición, acciones y mejora</x:v>
      </x:c>
      <x:c r="C8" s="60" t="str">
        <x:v>No convierte el archivo en un sistema de gestión certificado</x:v>
      </x:c>
      <x:c r="D8" s="60" t="str">
        <x:v>https://www.iso.org/standard/62085.html</x:v>
      </x:c>
    </x:row>
    <x:row r="9">
      <x:c r="A9" s="60" t="str">
        <x:v>buildingSMART IDS</x:v>
      </x:c>
      <x:c r="B9" s="60" t="str">
        <x:v>Requisitos de información interpretables por máquina y validación IFC</x:v>
      </x:c>
      <x:c r="C9" s="60" t="str">
        <x:v>Sólo aplica cuando existe IDS y flujo compatible</x:v>
      </x:c>
      <x:c r="D9" s="60" t="str">
        <x:v>https://www.buildingsmart.org/standards/bsi-standards/information-delivery-specification-ids/</x:v>
      </x:c>
    </x:row>
    <x:row r="10">
      <x:c r="A10" s="60" t="str">
        <x:v>IFC Validation Service</x:v>
      </x:c>
      <x:c r="B10" s="60" t="str">
        <x:v>Conformidad IFC respecto a sintaxis, esquema y reglas normativas</x:v>
      </x:c>
      <x:c r="C10" s="60" t="str">
        <x:v>No verifica reglas específicas del proyecto</x:v>
      </x:c>
      <x:c r="D10" s="60" t="str">
        <x:v>https://www.buildingsmart.org/users/services/validation-service/</x:v>
      </x:c>
    </x:row>
    <x:row r="11">
      <x:c r="A11" s="60" t="str">
        <x:v>ISO 16484 series</x:v>
      </x:c>
      <x:c r="B11" s="60" t="str">
        <x:v>Funciones BACS, documentación funcional, puntos e interoperabilidad</x:v>
      </x:c>
      <x:c r="C11" s="60" t="str">
        <x:v>Aplicar edición contractual y requisitos del proyecto</x:v>
      </x:c>
      <x:c r="D11" s="60" t="str">
        <x:v>https://www.iso.org/standard/37205.html</x:v>
      </x:c>
    </x:row>
    <x:row r="12">
      <x:c r="A12" s="62" t="str">
        <x:v>Normativa y requisitos aplicables</x:v>
      </x:c>
      <x:c r="B12" s="62" t="str">
        <x:v>Criterios eléctricos, seguridad, fabricante, cliente y autoridad</x:v>
      </x:c>
      <x:c r="C12" s="62" t="str">
        <x:v>Deben ser definidos por profesionales responsables del proyecto</x:v>
      </x:c>
      <x:c r="D12" s="62" t="str">
        <x:v>Proyecto / jurisdicción</x:v>
      </x:c>
    </x:row>
  </x:sheetData>
  <x:mergeCells>
    <x:mergeCell ref="A1:R2"/>
    <x:mergeCell ref="A3:R3"/>
  </x:mergeCells>
  <x:pageMargins left="0.7" right="0.7" top="0.75" bottom="0.75" header="0.3" footer="0.3"/>
</x:worksheet>
</file>